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<sst xmlns="http://schemas.openxmlformats.org/spreadsheetml/2006/main" count="1082" uniqueCount="605">
  <si>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</si>
  <si>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</si>
  <si>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</si>
  <si>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</si>
  <si>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</si>
  <si>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</si>
  <si>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</si>
  <si>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</si>
  <si>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</si>
  <si>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</si>
  <si>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</si>
  <si>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</si>
  <si>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</si>
  <si>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</si>
  <si>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</si>
  <si>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</si>
  <si>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</si>
  <si>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</si>
  <si>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</si>
  <si>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</si>
  <si>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</si>
  <si>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</si>
  <si>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</si>
  <si>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</si>
  <si>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</si>
  <si>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</si>
  <si>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</si>
  <si>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</si>
  <si>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</si>
  <si>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</si>
  <si>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</si>
  <si>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</si>
  <si>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</si>
  <si>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</si>
  <si>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</si>
  <si>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</si>
  <si>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</si>
  <si>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</si>
  <si>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</si>
  <si>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</si>
  <si>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</si>
  <si>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</si>
  <si>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</si>
  <si>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</si>
  <si>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</si>
  <si>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</si>
  <si>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</si>
  <si>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</si>
  <si>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</si>
  <si>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</si>
  <si>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</si>
  <si>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</si>
  <si>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</si>
  <si>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</si>
  <si>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</si>
  <si>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</si>
  <si>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</si>
  <si>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</si>
  <si>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</si>
  <si>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</si>
  <si>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</si>
  <si>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</si>
  <si>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</si>
  <si>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</si>
  <si>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</si>
  <si>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</si>
  <si>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</si>
  <si>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</si>
  <si>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</si>
  <si>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</si>
  <si>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</si>
  <si>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</si>
  <si>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</si>
  <si>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</si>
  <si>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</si>
  <si>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</si>
  <si>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</si>
  <si>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</si>
  <si>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</si>
  <si>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</si>
  <si>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</si>
  <si>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</si>
  <si>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</si>
  <si>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</si>
  <si>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</si>
  <si>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</si>
  <si>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</si>
  <si>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</si>
  <si>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</si>
  <si>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</si>
  <si>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</si>
  <si>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</si>
  <si>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</si>
  <si>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</si>
  <si>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</si>
  <si>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</si>
  <si>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</si>
  <si>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</si>
  <si>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駒ケ根市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</si>
  <si>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</si>
  <si>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</si>
  <si>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</si>
  <si>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</si>
  <si>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</si>
  <si>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</si>
  <si>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</si>
  <si>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</si>
  <si>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</si>
  <si>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</si>
  <si>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</si>
  <si>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</si>
  <si>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</si>
  <si>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</si>
  <si>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</si>
  <si>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</si>
  <si>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</si>
  <si>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</si>
  <si>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</si>
  <si>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</si>
  <si>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</si>
  <si>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</si>
  <si>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</si>
  <si>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</si>
  <si>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</si>
  <si>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</si>
  <si>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</si>
  <si>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</si>
  <si>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</si>
  <si>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</si>
  <si>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</si>
  <si>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</si>
  <si>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</si>
  <si>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</si>
  <si>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</si>
  <si>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</si>
  <si>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</si>
  <si>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</si>
  <si>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</si>
  <si>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</si>
  <si>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</si>
  <si>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</si>
  <si>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</si>
  <si>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</si>
  <si>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</si>
  <si>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</si>
  <si>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</si>
  <si>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</si>
  <si>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</si>
  <si>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</si>
  <si>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</si>
  <si>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</si>
  <si>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</si>
  <si>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</si>
  <si>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</si>
  <si>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</si>
  <si>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</si>
  <si>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</si>
  <si>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</si>
  <si>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</si>
  <si>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</si>
  <si>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</si>
  <si>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</si>
  <si>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</si>
  <si>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</si>
  <si>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</si>
  <si>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</si>
  <si>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</si>
  <si>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</si>
  <si>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</si>
  <si>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</si>
  <si>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</si>
  <si>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</si>
  <si>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</si>
  <si>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</si>
  <si>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</si>
  <si>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</si>
  <si>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</si>
  <si>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</si>
  <si>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</si>
  <si>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</si>
  <si>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</si>
  <si>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</si>
  <si>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</si>
  <si>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</si>
  <si>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</si>
  <si>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</si>
  <si>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</si>
  <si>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</si>
  <si>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</si>
  <si>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</si>
  <si>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</si>
  <si>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</si>
  <si>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</si>
  <si>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</si>
  <si>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</si>
  <si>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</si>
  <si>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</si>
  <si>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</si>
  <si>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</si>
  <si>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</si>
  <si>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</si>
  <si>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</si>
  <si>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</si>
  <si>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</si>
  <si>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</si>
  <si>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</si>
  <si>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</si>
  <si>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</si>
  <si>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</si>
  <si>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</si>
  <si>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</si>
  <si>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</si>
  <si>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</si>
  <si>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長野県駒ケ根市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</si>
  <si>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</si>
  <si>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</si>
  <si>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</si>
  <si>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</si>
  <si>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</si>
  <si>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</si>
  <si>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</si>
  <si>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</si>
  <si>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</si>
  <si>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</si>
  <si>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</si>
  <si>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</si>
  <si>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</si>
  <si>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</si>
  <si>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</si>
  <si>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</si>
  <si>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</si>
  <si>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</si>
  <si>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</si>
  <si>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</si>
  <si>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</si>
  <si>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</si>
  <si>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</si>
  <si>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</si>
  <si>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</si>
  <si>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</si>
  <si>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</si>
  <si>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</si>
  <si>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</si>
  <si>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</si>
  <si>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</si>
  <si>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</si>
  <si>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</si>
  <si>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</si>
  <si>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</si>
  <si>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</si>
  <si>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</si>
  <si>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</si>
  <si>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</si>
  <si>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</si>
  <si>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</si>
  <si>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</si>
  <si>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</si>
  <si>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</si>
  <si>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</si>
  <si>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</si>
  <si>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</si>
  <si>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</si>
  <si>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</si>
  <si>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</si>
  <si>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</si>
  <si>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</si>
  <si>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</si>
  <si>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</si>
  <si>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</si>
  <si>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</si>
  <si>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</si>
  <si>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</si>
  <si>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</si>
  <si>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</si>
  <si>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</si>
  <si>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</si>
  <si>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</si>
  <si>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</si>
  <si>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</si>
  <si>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</si>
  <si>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</si>
  <si>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</si>
  <si>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</si>
  <si>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</si>
  <si>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</si>
  <si>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</si>
  <si>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</si>
  <si>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</si>
  <si>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</si>
  <si>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</si>
  <si>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</si>
  <si>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</si>
  <si>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</si>
  <si>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</si>
  <si>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</si>
  <si>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</si>
  <si>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</si>
  <si>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</si>
  <si>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</si>
  <si>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</si>
  <si>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</si>
  <si>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</si>
  <si>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</si>
  <si>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</si>
  <si>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</si>
  <si>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</si>
  <si>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</si>
  <si>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</si>
  <si>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</si>
  <si>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</si>
  <si>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</si>
  <si>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</si>
  <si>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</si>
  <si>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</si>
  <si>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</si>
  <si>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</si>
  <si>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</si>
  <si>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</si>
  <si>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</si>
  <si>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</si>
  <si>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</si>
  <si>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</si>
  <si>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</si>
  <si>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</si>
  <si>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</si>
  <si>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</si>
  <si>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</si>
  <si>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</si>
  <si>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</si>
  <si>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</si>
  <si>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</si>
  <si>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</si>
  <si>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</si>
  <si>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</si>
  <si>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</si>
  <si>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</si>
  <si>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</si>
  <si>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</si>
  <si>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</si>
  <si>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</si>
  <si>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</si>
  <si>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</si>
  <si>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</si>
  <si>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</si>
  <si>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</si>
  <si>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</si>
  <si>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</si>
  <si>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</si>
  <si>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</si>
  <si>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</si>
  <si>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</si>
  <si>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</si>
  <si>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</si>
  <si>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</si>
  <si>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</si>
  <si>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</si>
  <si>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</si>
  <si>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</si>
  <si>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</si>
  <si>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</si>
  <si>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</si>
  <si>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</si>
  <si>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</si>
  <si>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</si>
  <si>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</si>
  <si>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</si>
  <si>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</si>
  <si>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</si>
  <si>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長野県駒ケ根市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</si>
  <si>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</si>
  <si>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</si>
  <si>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</si>
  <si>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</si>
  <si>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</si>
  <si>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</si>
  <si>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</si>
  <si>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</si>
  <si>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</si>
  <si>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</si>
  <si>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</si>
  <si>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</si>
  <si>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</si>
  <si>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</si>
  <si>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</si>
  <si>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</si>
  <si>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</si>
  <si>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</si>
  <si>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</si>
  <si>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</si>
  <si>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</si>
  <si>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</si>
  <si>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</si>
  <si>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</si>
  <si>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</si>
  <si>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</si>
  <si>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</si>
  <si>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</si>
  <si>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</si>
  <si>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</si>
  <si>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</si>
  <si>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</si>
  <si>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</si>
  <si>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</si>
  <si>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</si>
  <si>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</si>
  <si>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</si>
  <si>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</si>
  <si>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</si>
  <si>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</si>
  <si>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</si>
  <si>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公設地方卸売市場特別会計</t>
    <phoneticPr fontId="5"/>
  </si>
  <si>
    <t>法非適用企業</t>
    <phoneticPr fontId="5"/>
  </si>
  <si>
    <t>駒ヶ根高原別荘地特別会計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</si>
  <si>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</si>
  <si>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</si>
  <si>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</si>
  <si>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</si>
  <si>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</si>
  <si>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</si>
  <si>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</si>
  <si>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</si>
  <si>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</si>
  <si>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</si>
  <si>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</si>
  <si>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</si>
  <si>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</si>
  <si>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</si>
  <si>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</si>
  <si>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</si>
  <si>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</si>
  <si>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</si>
  <si>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</si>
  <si>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</si>
  <si>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</si>
  <si>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</si>
  <si>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</si>
  <si>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</si>
  <si>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</si>
  <si>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</si>
  <si>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</si>
  <si>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</si>
  <si>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</si>
  <si>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</si>
  <si>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</si>
  <si>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</si>
  <si>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</si>
  <si>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</si>
  <si>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</si>
  <si>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</si>
  <si>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</si>
  <si>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</si>
  <si>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</si>
  <si>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</si>
  <si>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</si>
  <si>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</si>
  <si>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</si>
  <si>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</si>
  <si>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</si>
  <si>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</si>
  <si>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</si>
  <si>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</si>
  <si>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</si>
  <si>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</si>
  <si>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</si>
  <si>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</si>
  <si>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</si>
  <si>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</si>
  <si>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</si>
  <si>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</si>
  <si>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</si>
  <si>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</si>
  <si>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</si>
  <si>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</si>
  <si>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</si>
  <si>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</si>
  <si>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</si>
  <si>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</si>
  <si>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</si>
  <si>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</si>
  <si>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</si>
  <si>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</si>
  <si>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</si>
  <si>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</si>
  <si>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</si>
  <si>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</si>
  <si>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</si>
  <si>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</si>
  <si>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</si>
  <si>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</si>
  <si>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</si>
  <si>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</si>
  <si>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</si>
  <si>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</si>
  <si>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</si>
  <si>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</si>
  <si>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</si>
  <si>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</si>
  <si>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</si>
  <si>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</si>
  <si>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</si>
  <si>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</si>
  <si>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</si>
  <si>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</si>
  <si>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</si>
  <si>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</si>
  <si>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</si>
  <si>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</si>
  <si>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</si>
  <si>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</si>
  <si>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</si>
  <si>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</si>
  <si>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</si>
  <si>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</si>
  <si>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</si>
  <si>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</si>
  <si>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</si>
  <si>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</si>
  <si>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</si>
  <si>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</si>
  <si>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</si>
  <si>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</si>
  <si>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</si>
  <si>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</si>
  <si>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</si>
  <si>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</si>
  <si>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</si>
  <si>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</si>
  <si>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</si>
  <si>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</si>
  <si>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</si>
  <si>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</si>
  <si>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</si>
  <si>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</si>
  <si>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</si>
  <si>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</si>
  <si>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</si>
  <si>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</si>
  <si>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</si>
  <si>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</si>
  <si>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</si>
  <si>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</si>
  <si>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</si>
  <si>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</si>
  <si>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</si>
  <si>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</si>
  <si>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</si>
  <si>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</si>
  <si>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</si>
  <si>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</si>
  <si>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</si>
  <si>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</si>
  <si>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</si>
  <si>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</si>
  <si>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</si>
  <si>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</si>
  <si>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</si>
  <si>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</si>
  <si>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</si>
  <si>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</si>
  <si>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0.19</t>
  </si>
  <si>
    <t>農業集落排水事業会計</t>
  </si>
  <si>
    <t>水道事業会計</t>
  </si>
  <si>
    <t>公共下水道事業会計</t>
  </si>
  <si>
    <t>一般会計</t>
  </si>
  <si>
    <t>国民健康保険特別会計</t>
  </si>
  <si>
    <t>介護保険特別会計</t>
  </si>
  <si>
    <t>駒ヶ根高原別荘地特別会計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</si>
  <si>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</si>
  <si>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</si>
  <si>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</si>
  <si>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</si>
  <si>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</si>
  <si>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</si>
  <si>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</si>
  <si>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</si>
  <si>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</si>
  <si>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</si>
  <si>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</si>
  <si>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上伊那広域連合（一般会計）</t>
    <rPh sb="8" eb="12">
      <t>イッパンカイケイ</t>
    </rPh>
    <phoneticPr fontId="2"/>
  </si>
  <si>
    <t>上伊那広域連合（消防事業特別会計）</t>
    <rPh sb="8" eb="12">
      <t>ショウボウジギョウ</t>
    </rPh>
    <rPh sb="12" eb="16">
      <t>トクベツカイケイ</t>
    </rPh>
    <phoneticPr fontId="2"/>
  </si>
  <si>
    <t>伊南行政組合（一般会計）</t>
    <rPh sb="7" eb="11">
      <t>イッパンカイケイ</t>
    </rPh>
    <phoneticPr fontId="2"/>
  </si>
  <si>
    <t>伊南行政組合（病院事業会計）</t>
    <rPh sb="7" eb="9">
      <t>ビョウイン</t>
    </rPh>
    <rPh sb="9" eb="11">
      <t>ジギョウ</t>
    </rPh>
    <rPh sb="11" eb="13">
      <t>カイケイ</t>
    </rPh>
    <phoneticPr fontId="2"/>
  </si>
  <si>
    <t>長野県後期高齢者医療広域連合（一般会計）</t>
    <rPh sb="15" eb="19">
      <t>イッパンカイケイ</t>
    </rPh>
    <phoneticPr fontId="2"/>
  </si>
  <si>
    <t>長野県後期高齢者医療広域連合（後期高齢者医療特別会計）</t>
    <phoneticPr fontId="2"/>
  </si>
  <si>
    <t>長野県上伊那広域水道用水企業団（水道用水供給事業会計）</t>
    <phoneticPr fontId="2"/>
  </si>
  <si>
    <t>長野県市町村自治振興組合（一般会計）</t>
    <rPh sb="13" eb="17">
      <t>イッパンカイケイ</t>
    </rPh>
    <phoneticPr fontId="2"/>
  </si>
  <si>
    <t>長野県地方税滞納整理機構（一般会計）</t>
    <rPh sb="13" eb="17">
      <t>イッパンカイケイ</t>
    </rPh>
    <phoneticPr fontId="2"/>
  </si>
  <si>
    <t>長野県民交通災害共済組合（一般会計）</t>
    <rPh sb="13" eb="17">
      <t>イッパンカイケイ</t>
    </rPh>
    <phoneticPr fontId="2"/>
  </si>
  <si>
    <t>○</t>
    <phoneticPr fontId="2"/>
  </si>
  <si>
    <t>駒ヶ根市土地開発公社</t>
    <rPh sb="0" eb="4">
      <t>コマガネシ</t>
    </rPh>
    <rPh sb="4" eb="10">
      <t>トチカイハツコウシャ</t>
    </rPh>
    <phoneticPr fontId="2"/>
  </si>
  <si>
    <t>駒ヶ根市文化財団</t>
    <rPh sb="0" eb="4">
      <t>コマガネシ</t>
    </rPh>
    <rPh sb="4" eb="8">
      <t>ブンカザイダン</t>
    </rPh>
    <phoneticPr fontId="2"/>
  </si>
  <si>
    <t>㈱エコー・シティ・駒ヶ岳</t>
    <rPh sb="9" eb="12">
      <t>コマガタケ</t>
    </rPh>
    <phoneticPr fontId="2"/>
  </si>
  <si>
    <t>駒ヶ根高原温泉開発㈱</t>
    <rPh sb="0" eb="5">
      <t>コマガネコウゲン</t>
    </rPh>
    <rPh sb="5" eb="9">
      <t>オンセンカイハツ</t>
    </rPh>
    <phoneticPr fontId="2"/>
  </si>
  <si>
    <t>南信州ビール㈱</t>
    <rPh sb="0" eb="3">
      <t>ミナミシンシュウ</t>
    </rPh>
    <phoneticPr fontId="2"/>
  </si>
  <si>
    <t>駒ヶ根市給食財団</t>
    <rPh sb="0" eb="4">
      <t>コマガネシ</t>
    </rPh>
    <rPh sb="4" eb="8">
      <t>キュウショクザイダン</t>
    </rPh>
    <phoneticPr fontId="2"/>
  </si>
  <si>
    <t>ふるさとづくり基金</t>
    <rPh sb="7" eb="9">
      <t>キキン</t>
    </rPh>
    <phoneticPr fontId="5"/>
  </si>
  <si>
    <t>温泉開発基金</t>
    <rPh sb="0" eb="6">
      <t>オンセンカイハツキキン</t>
    </rPh>
    <phoneticPr fontId="5"/>
  </si>
  <si>
    <t>-</t>
    <phoneticPr fontId="2"/>
  </si>
  <si>
    <t>-</t>
    <phoneticPr fontId="2"/>
  </si>
  <si>
    <t>福祉のまちづくり基金</t>
    <rPh sb="0" eb="2">
      <t>フクシ</t>
    </rPh>
    <rPh sb="8" eb="10">
      <t>キキン</t>
    </rPh>
    <phoneticPr fontId="5"/>
  </si>
  <si>
    <t>教育基金</t>
    <rPh sb="0" eb="4">
      <t>キョウイクキキン</t>
    </rPh>
    <phoneticPr fontId="5"/>
  </si>
  <si>
    <t>高度情報化基金</t>
    <rPh sb="0" eb="2">
      <t>コウド</t>
    </rPh>
    <rPh sb="2" eb="4">
      <t>ジョウホウ</t>
    </rPh>
    <rPh sb="4" eb="5">
      <t>カ</t>
    </rPh>
    <rPh sb="5" eb="7">
      <t>キキン</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</si>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</sst>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F0EA-4BD8-A046-B191F0138A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72397</c:v>
                </c:pt>
                <c:pt idx="1">
                  <c:v>84689</c:v>
                </c:pt>
                <c:pt idx="2">
                  <c:v>48561</c:v>
                </c:pt>
                <c:pt idx="3">
                  <c:v>65247</c:v>
                </c:pt>
                <c:pt idx="4">
                  <c:v>55929</c:v>
                </c:pt>
              </c:numCache>
            </c:numRef>
          </c:val>
          <c:smooth val="0"/>
          <c:extLst>
            <c:ext xmlns:c16="http://schemas.microsoft.com/office/drawing/2014/chart" uri="{C3380CC4-5D6E-409C-BE32-E72D297353CC}">
              <c16:uniqueId val="{00000001-F0EA-4BD8-A046-B191F0138A9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3.41</c:v>
                </c:pt>
                <c:pt idx="1">
                  <c:v>3.48</c:v>
                </c:pt>
                <c:pt idx="2">
                  <c:v>3.87</c:v>
                </c:pt>
                <c:pt idx="3">
                  <c:v>3.41</c:v>
                </c:pt>
                <c:pt idx="4">
                  <c:v>3.58</c:v>
                </c:pt>
              </c:numCache>
            </c:numRef>
          </c:val>
          <c:extLst>
            <c:ext xmlns:c16="http://schemas.microsoft.com/office/drawing/2014/chart" uri="{C3380CC4-5D6E-409C-BE32-E72D297353CC}">
              <c16:uniqueId val="{00000000-ED99-463A-9E0A-18BE818A0B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7.61</c:v>
                </c:pt>
                <c:pt idx="1">
                  <c:v>8.7899999999999991</c:v>
                </c:pt>
                <c:pt idx="2">
                  <c:v>9.92</c:v>
                </c:pt>
                <c:pt idx="3">
                  <c:v>9.92</c:v>
                </c:pt>
                <c:pt idx="4">
                  <c:v>10.42</c:v>
                </c:pt>
              </c:numCache>
            </c:numRef>
          </c:val>
          <c:extLst>
            <c:ext xmlns:c16="http://schemas.microsoft.com/office/drawing/2014/chart" uri="{C3380CC4-5D6E-409C-BE32-E72D297353CC}">
              <c16:uniqueId val="{00000001-ED99-463A-9E0A-18BE818A0B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0.21</c:v>
                </c:pt>
                <c:pt idx="1">
                  <c:v>1.83</c:v>
                </c:pt>
                <c:pt idx="2">
                  <c:v>2.99</c:v>
                </c:pt>
                <c:pt idx="3">
                  <c:v>-0.19</c:v>
                </c:pt>
                <c:pt idx="4">
                  <c:v>1.45</c:v>
                </c:pt>
              </c:numCache>
            </c:numRef>
          </c:val>
          <c:smooth val="0"/>
          <c:extLst>
            <c:ext xmlns:c16="http://schemas.microsoft.com/office/drawing/2014/chart" uri="{C3380CC4-5D6E-409C-BE32-E72D297353CC}">
              <c16:uniqueId val="{00000002-ED99-463A-9E0A-18BE818A0B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0.46</c:v>
                </c:pt>
                <c:pt idx="4">
                  <c:v>#N/A</c:v>
                </c:pt>
                <c:pt idx="5">
                  <c:v>0</c:v>
                </c:pt>
                <c:pt idx="6">
                  <c:v>#N/A</c:v>
                </c:pt>
                <c:pt idx="7">
                  <c:v>0</c:v>
                </c:pt>
                <c:pt idx="8">
                  <c:v>#N/A</c:v>
                </c:pt>
                <c:pt idx="9">
                  <c:v>0</c:v>
                </c:pt>
              </c:numCache>
            </c:numRef>
          </c:val>
          <c:extLst>
            <c:ext xmlns:c16="http://schemas.microsoft.com/office/drawing/2014/chart" uri="{C3380CC4-5D6E-409C-BE32-E72D297353CC}">
              <c16:uniqueId val="{00000000-83E6-490B-8267-6A01DEFB1E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E6-490B-8267-6A01DEFB1EF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3E6-490B-8267-6A01DEFB1EF0}"/>
            </c:ext>
          </c:extLst>
        </c:ser>
        <c:ser>
          <c:idx val="3"/>
          <c:order val="3"/>
          <c:tx>
            <c:strRef>
              <c:f>データシート!$A$30</c:f>
              <c:strCache>
                <c:ptCount val="1"/>
                <c:pt idx="0">
                  <c:v>駒ヶ根高原別荘地特別会計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0.01</c:v>
                </c:pt>
                <c:pt idx="4">
                  <c:v>#N/A</c:v>
                </c:pt>
                <c:pt idx="5">
                  <c:v>0.09</c:v>
                </c:pt>
                <c:pt idx="6">
                  <c:v>#N/A</c:v>
                </c:pt>
                <c:pt idx="7">
                  <c:v>0.1</c:v>
                </c:pt>
                <c:pt idx="8">
                  <c:v>#N/A</c:v>
                </c:pt>
                <c:pt idx="9">
                  <c:v>0.09</c:v>
                </c:pt>
              </c:numCache>
            </c:numRef>
          </c:val>
          <c:extLst>
            <c:ext xmlns:c16="http://schemas.microsoft.com/office/drawing/2014/chart" uri="{C3380CC4-5D6E-409C-BE32-E72D297353CC}">
              <c16:uniqueId val="{00000003-83E6-490B-8267-6A01DEFB1EF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c:v>
                </c:pt>
                <c:pt idx="2">
                  <c:v>#N/A</c:v>
                </c:pt>
                <c:pt idx="3">
                  <c:v>0.49</c:v>
                </c:pt>
                <c:pt idx="4">
                  <c:v>#N/A</c:v>
                </c:pt>
                <c:pt idx="5">
                  <c:v>1.1000000000000001</c:v>
                </c:pt>
                <c:pt idx="6">
                  <c:v>#N/A</c:v>
                </c:pt>
                <c:pt idx="7">
                  <c:v>0.91</c:v>
                </c:pt>
                <c:pt idx="8">
                  <c:v>#N/A</c:v>
                </c:pt>
                <c:pt idx="9">
                  <c:v>0.67</c:v>
                </c:pt>
              </c:numCache>
            </c:numRef>
          </c:val>
          <c:extLst>
            <c:ext xmlns:c16="http://schemas.microsoft.com/office/drawing/2014/chart" uri="{C3380CC4-5D6E-409C-BE32-E72D297353CC}">
              <c16:uniqueId val="{00000004-83E6-490B-8267-6A01DEFB1EF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1.08</c:v>
                </c:pt>
                <c:pt idx="2">
                  <c:v>#N/A</c:v>
                </c:pt>
                <c:pt idx="3">
                  <c:v>1.83</c:v>
                </c:pt>
                <c:pt idx="4">
                  <c:v>#N/A</c:v>
                </c:pt>
                <c:pt idx="5">
                  <c:v>0.54</c:v>
                </c:pt>
                <c:pt idx="6">
                  <c:v>#N/A</c:v>
                </c:pt>
                <c:pt idx="7">
                  <c:v>0.35</c:v>
                </c:pt>
                <c:pt idx="8">
                  <c:v>#N/A</c:v>
                </c:pt>
                <c:pt idx="9">
                  <c:v>0.78</c:v>
                </c:pt>
              </c:numCache>
            </c:numRef>
          </c:val>
          <c:extLst>
            <c:ext xmlns:c16="http://schemas.microsoft.com/office/drawing/2014/chart" uri="{C3380CC4-5D6E-409C-BE32-E72D297353CC}">
              <c16:uniqueId val="{00000005-83E6-490B-8267-6A01DEFB1EF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3.41</c:v>
                </c:pt>
                <c:pt idx="2">
                  <c:v>#N/A</c:v>
                </c:pt>
                <c:pt idx="3">
                  <c:v>3.47</c:v>
                </c:pt>
                <c:pt idx="4">
                  <c:v>#N/A</c:v>
                </c:pt>
                <c:pt idx="5">
                  <c:v>3.86</c:v>
                </c:pt>
                <c:pt idx="6">
                  <c:v>#N/A</c:v>
                </c:pt>
                <c:pt idx="7">
                  <c:v>3.4</c:v>
                </c:pt>
                <c:pt idx="8">
                  <c:v>#N/A</c:v>
                </c:pt>
                <c:pt idx="9">
                  <c:v>3.57</c:v>
                </c:pt>
              </c:numCache>
            </c:numRef>
          </c:val>
          <c:extLst>
            <c:ext xmlns:c16="http://schemas.microsoft.com/office/drawing/2014/chart" uri="{C3380CC4-5D6E-409C-BE32-E72D297353CC}">
              <c16:uniqueId val="{00000006-83E6-490B-8267-6A01DEFB1EF0}"/>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6.42</c:v>
                </c:pt>
                <c:pt idx="2">
                  <c:v>#N/A</c:v>
                </c:pt>
                <c:pt idx="3">
                  <c:v>7.2</c:v>
                </c:pt>
                <c:pt idx="4">
                  <c:v>#N/A</c:v>
                </c:pt>
                <c:pt idx="5">
                  <c:v>8.16</c:v>
                </c:pt>
                <c:pt idx="6">
                  <c:v>#N/A</c:v>
                </c:pt>
                <c:pt idx="7">
                  <c:v>8.27</c:v>
                </c:pt>
                <c:pt idx="8">
                  <c:v>#N/A</c:v>
                </c:pt>
                <c:pt idx="9">
                  <c:v>6.85</c:v>
                </c:pt>
              </c:numCache>
            </c:numRef>
          </c:val>
          <c:extLst>
            <c:ext xmlns:c16="http://schemas.microsoft.com/office/drawing/2014/chart" uri="{C3380CC4-5D6E-409C-BE32-E72D297353CC}">
              <c16:uniqueId val="{00000007-83E6-490B-8267-6A01DEFB1EF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6.52</c:v>
                </c:pt>
                <c:pt idx="2">
                  <c:v>#N/A</c:v>
                </c:pt>
                <c:pt idx="3">
                  <c:v>7.02</c:v>
                </c:pt>
                <c:pt idx="4">
                  <c:v>#N/A</c:v>
                </c:pt>
                <c:pt idx="5">
                  <c:v>7.8</c:v>
                </c:pt>
                <c:pt idx="6">
                  <c:v>#N/A</c:v>
                </c:pt>
                <c:pt idx="7">
                  <c:v>8.7899999999999991</c:v>
                </c:pt>
                <c:pt idx="8">
                  <c:v>#N/A</c:v>
                </c:pt>
                <c:pt idx="9">
                  <c:v>9.52</c:v>
                </c:pt>
              </c:numCache>
            </c:numRef>
          </c:val>
          <c:extLst>
            <c:ext xmlns:c16="http://schemas.microsoft.com/office/drawing/2014/chart" uri="{C3380CC4-5D6E-409C-BE32-E72D297353CC}">
              <c16:uniqueId val="{00000008-83E6-490B-8267-6A01DEFB1EF0}"/>
            </c:ext>
          </c:extLst>
        </c:ser>
        <c:ser>
          <c:idx val="9"/>
          <c:order val="9"/>
          <c:tx>
            <c:strRef>
              <c:f>データシート!$A$36</c:f>
              <c:strCache>
                <c:ptCount val="1"/>
                <c:pt idx="0">
                  <c:v>農業集落排水事業会計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#N/A</c:v>
                </c:pt>
                <c:pt idx="5">
                  <c:v>12.89</c:v>
                </c:pt>
                <c:pt idx="6">
                  <c:v>#N/A</c:v>
                </c:pt>
                <c:pt idx="7">
                  <c:v>13.37</c:v>
                </c:pt>
                <c:pt idx="8">
                  <c:v>#N/A</c:v>
                </c:pt>
                <c:pt idx="9">
                  <c:v>13.11</c:v>
                </c:pt>
              </c:numCache>
            </c:numRef>
          </c:val>
          <c:extLst>
            <c:ext xmlns:c16="http://schemas.microsoft.com/office/drawing/2014/chart" uri="{C3380CC4-5D6E-409C-BE32-E72D297353CC}">
              <c16:uniqueId val="{00000009-83E6-490B-8267-6A01DEFB1E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1889</c:v>
                </c:pt>
                <c:pt idx="5">
                  <c:v>1805</c:v>
                </c:pt>
                <c:pt idx="8">
                  <c:v>1748</c:v>
                </c:pt>
                <c:pt idx="11">
                  <c:v>1670</c:v>
                </c:pt>
                <c:pt idx="14">
                  <c:v>1633</c:v>
                </c:pt>
              </c:numCache>
            </c:numRef>
          </c:val>
          <c:extLst>
            <c:ext xmlns:c16="http://schemas.microsoft.com/office/drawing/2014/chart" uri="{C3380CC4-5D6E-409C-BE32-E72D297353CC}">
              <c16:uniqueId val="{00000000-5407-4CED-A61D-7AB9D8744E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07-4CED-A61D-7AB9D8744E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23</c:v>
                </c:pt>
                <c:pt idx="3">
                  <c:v>23</c:v>
                </c:pt>
                <c:pt idx="6">
                  <c:v>21</c:v>
                </c:pt>
                <c:pt idx="9">
                  <c:v>18</c:v>
                </c:pt>
                <c:pt idx="12">
                  <c:v>41</c:v>
                </c:pt>
              </c:numCache>
            </c:numRef>
          </c:val>
          <c:extLst>
            <c:ext xmlns:c16="http://schemas.microsoft.com/office/drawing/2014/chart" uri="{C3380CC4-5D6E-409C-BE32-E72D297353CC}">
              <c16:uniqueId val="{00000002-5407-4CED-A61D-7AB9D8744E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247</c:v>
                </c:pt>
                <c:pt idx="3">
                  <c:v>237</c:v>
                </c:pt>
                <c:pt idx="6">
                  <c:v>209</c:v>
                </c:pt>
                <c:pt idx="9">
                  <c:v>195</c:v>
                </c:pt>
                <c:pt idx="12">
                  <c:v>238</c:v>
                </c:pt>
              </c:numCache>
            </c:numRef>
          </c:val>
          <c:extLst>
            <c:ext xmlns:c16="http://schemas.microsoft.com/office/drawing/2014/chart" uri="{C3380CC4-5D6E-409C-BE32-E72D297353CC}">
              <c16:uniqueId val="{00000003-5407-4CED-A61D-7AB9D8744E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699</c:v>
                </c:pt>
                <c:pt idx="3">
                  <c:v>641</c:v>
                </c:pt>
                <c:pt idx="6">
                  <c:v>702</c:v>
                </c:pt>
                <c:pt idx="9">
                  <c:v>529</c:v>
                </c:pt>
                <c:pt idx="12">
                  <c:v>472</c:v>
                </c:pt>
              </c:numCache>
            </c:numRef>
          </c:val>
          <c:extLst>
            <c:ext xmlns:c16="http://schemas.microsoft.com/office/drawing/2014/chart" uri="{C3380CC4-5D6E-409C-BE32-E72D297353CC}">
              <c16:uniqueId val="{00000004-5407-4CED-A61D-7AB9D8744E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07-4CED-A61D-7AB9D8744E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07-4CED-A61D-7AB9D8744E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1894</c:v>
                </c:pt>
                <c:pt idx="3">
                  <c:v>1834</c:v>
                </c:pt>
                <c:pt idx="6">
                  <c:v>1810</c:v>
                </c:pt>
                <c:pt idx="9">
                  <c:v>1786</c:v>
                </c:pt>
                <c:pt idx="12">
                  <c:v>1782</c:v>
                </c:pt>
              </c:numCache>
            </c:numRef>
          </c:val>
          <c:extLst>
            <c:ext xmlns:c16="http://schemas.microsoft.com/office/drawing/2014/chart" uri="{C3380CC4-5D6E-409C-BE32-E72D297353CC}">
              <c16:uniqueId val="{00000007-5407-4CED-A61D-7AB9D8744E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974</c:v>
                </c:pt>
                <c:pt idx="2">
                  <c:v>#N/A</c:v>
                </c:pt>
                <c:pt idx="3">
                  <c:v>#N/A</c:v>
                </c:pt>
                <c:pt idx="4">
                  <c:v>930</c:v>
                </c:pt>
                <c:pt idx="5">
                  <c:v>#N/A</c:v>
                </c:pt>
                <c:pt idx="6">
                  <c:v>#N/A</c:v>
                </c:pt>
                <c:pt idx="7">
                  <c:v>994</c:v>
                </c:pt>
                <c:pt idx="8">
                  <c:v>#N/A</c:v>
                </c:pt>
                <c:pt idx="9">
                  <c:v>#N/A</c:v>
                </c:pt>
                <c:pt idx="10">
                  <c:v>858</c:v>
                </c:pt>
                <c:pt idx="11">
                  <c:v>#N/A</c:v>
                </c:pt>
                <c:pt idx="12">
                  <c:v>#N/A</c:v>
                </c:pt>
                <c:pt idx="13">
                  <c:v>900</c:v>
                </c:pt>
                <c:pt idx="14">
                  <c:v>#N/A</c:v>
                </c:pt>
              </c:numCache>
            </c:numRef>
          </c:val>
          <c:smooth val="0"/>
          <c:extLst>
            <c:ext xmlns:c16="http://schemas.microsoft.com/office/drawing/2014/chart" uri="{C3380CC4-5D6E-409C-BE32-E72D297353CC}">
              <c16:uniqueId val="{00000008-5407-4CED-A61D-7AB9D8744E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18496</c:v>
                </c:pt>
                <c:pt idx="5">
                  <c:v>17980</c:v>
                </c:pt>
                <c:pt idx="8">
                  <c:v>17639</c:v>
                </c:pt>
                <c:pt idx="11">
                  <c:v>17328</c:v>
                </c:pt>
                <c:pt idx="14">
                  <c:v>17345</c:v>
                </c:pt>
              </c:numCache>
            </c:numRef>
          </c:val>
          <c:extLst>
            <c:ext xmlns:c16="http://schemas.microsoft.com/office/drawing/2014/chart" uri="{C3380CC4-5D6E-409C-BE32-E72D297353CC}">
              <c16:uniqueId val="{00000000-1FB2-4031-9634-2F570B42A3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1553</c:v>
                </c:pt>
                <c:pt idx="5">
                  <c:v>1519</c:v>
                </c:pt>
                <c:pt idx="8">
                  <c:v>1343</c:v>
                </c:pt>
                <c:pt idx="11">
                  <c:v>1223</c:v>
                </c:pt>
                <c:pt idx="14">
                  <c:v>1112</c:v>
                </c:pt>
              </c:numCache>
            </c:numRef>
          </c:val>
          <c:extLst>
            <c:ext xmlns:c16="http://schemas.microsoft.com/office/drawing/2014/chart" uri="{C3380CC4-5D6E-409C-BE32-E72D297353CC}">
              <c16:uniqueId val="{00000001-1FB2-4031-9634-2F570B42A3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1802</c:v>
                </c:pt>
                <c:pt idx="5">
                  <c:v>2108</c:v>
                </c:pt>
                <c:pt idx="8">
                  <c:v>2416</c:v>
                </c:pt>
                <c:pt idx="11">
                  <c:v>2541</c:v>
                </c:pt>
                <c:pt idx="14">
                  <c:v>3208</c:v>
                </c:pt>
              </c:numCache>
            </c:numRef>
          </c:val>
          <c:extLst>
            <c:ext xmlns:c16="http://schemas.microsoft.com/office/drawing/2014/chart" uri="{C3380CC4-5D6E-409C-BE32-E72D297353CC}">
              <c16:uniqueId val="{00000002-1FB2-4031-9634-2F570B42A3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B2-4031-9634-2F570B42A3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B2-4031-9634-2F570B42A3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481</c:v>
                </c:pt>
                <c:pt idx="3">
                  <c:v>473</c:v>
                </c:pt>
                <c:pt idx="6">
                  <c:v>463</c:v>
                </c:pt>
                <c:pt idx="9">
                  <c:v>458</c:v>
                </c:pt>
                <c:pt idx="12">
                  <c:v>448</c:v>
                </c:pt>
              </c:numCache>
            </c:numRef>
          </c:val>
          <c:extLst>
            <c:ext xmlns:c16="http://schemas.microsoft.com/office/drawing/2014/chart" uri="{C3380CC4-5D6E-409C-BE32-E72D297353CC}">
              <c16:uniqueId val="{00000005-1FB2-4031-9634-2F570B42A3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2151</c:v>
                </c:pt>
                <c:pt idx="3">
                  <c:v>2088</c:v>
                </c:pt>
                <c:pt idx="6">
                  <c:v>2114</c:v>
                </c:pt>
                <c:pt idx="9">
                  <c:v>2120</c:v>
                </c:pt>
                <c:pt idx="12">
                  <c:v>2108</c:v>
                </c:pt>
              </c:numCache>
            </c:numRef>
          </c:val>
          <c:extLst>
            <c:ext xmlns:c16="http://schemas.microsoft.com/office/drawing/2014/chart" uri="{C3380CC4-5D6E-409C-BE32-E72D297353CC}">
              <c16:uniqueId val="{00000006-1FB2-4031-9634-2F570B42A3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1228</c:v>
                </c:pt>
                <c:pt idx="3">
                  <c:v>1338</c:v>
                </c:pt>
                <c:pt idx="6">
                  <c:v>2046</c:v>
                </c:pt>
                <c:pt idx="9">
                  <c:v>2178</c:v>
                </c:pt>
                <c:pt idx="12">
                  <c:v>2478</c:v>
                </c:pt>
              </c:numCache>
            </c:numRef>
          </c:val>
          <c:extLst>
            <c:ext xmlns:c16="http://schemas.microsoft.com/office/drawing/2014/chart" uri="{C3380CC4-5D6E-409C-BE32-E72D297353CC}">
              <c16:uniqueId val="{00000007-1FB2-4031-9634-2F570B42A3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11092</c:v>
                </c:pt>
                <c:pt idx="3">
                  <c:v>11133</c:v>
                </c:pt>
                <c:pt idx="6">
                  <c:v>10749</c:v>
                </c:pt>
                <c:pt idx="9">
                  <c:v>9329</c:v>
                </c:pt>
                <c:pt idx="12">
                  <c:v>7960</c:v>
                </c:pt>
              </c:numCache>
            </c:numRef>
          </c:val>
          <c:extLst>
            <c:ext xmlns:c16="http://schemas.microsoft.com/office/drawing/2014/chart" uri="{C3380CC4-5D6E-409C-BE32-E72D297353CC}">
              <c16:uniqueId val="{00000008-1FB2-4031-9634-2F570B42A3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110</c:v>
                </c:pt>
                <c:pt idx="3">
                  <c:v>93</c:v>
                </c:pt>
                <c:pt idx="6">
                  <c:v>69</c:v>
                </c:pt>
                <c:pt idx="9">
                  <c:v>60</c:v>
                </c:pt>
                <c:pt idx="12">
                  <c:v>43</c:v>
                </c:pt>
              </c:numCache>
            </c:numRef>
          </c:val>
          <c:extLst>
            <c:ext xmlns:c16="http://schemas.microsoft.com/office/drawing/2014/chart" uri="{C3380CC4-5D6E-409C-BE32-E72D297353CC}">
              <c16:uniqueId val="{00000009-1FB2-4031-9634-2F570B42A3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20661</c:v>
                </c:pt>
                <c:pt idx="3">
                  <c:v>20832</c:v>
                </c:pt>
                <c:pt idx="6">
                  <c:v>20345</c:v>
                </c:pt>
                <c:pt idx="9">
                  <c:v>20126</c:v>
                </c:pt>
                <c:pt idx="12">
                  <c:v>19823</c:v>
                </c:pt>
              </c:numCache>
            </c:numRef>
          </c:val>
          <c:extLst>
            <c:ext xmlns:c16="http://schemas.microsoft.com/office/drawing/2014/chart" uri="{C3380CC4-5D6E-409C-BE32-E72D297353CC}">
              <c16:uniqueId val="{0000000A-1FB2-4031-9634-2F570B42A3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13872</c:v>
                </c:pt>
                <c:pt idx="2">
                  <c:v>#N/A</c:v>
                </c:pt>
                <c:pt idx="3">
                  <c:v>#N/A</c:v>
                </c:pt>
                <c:pt idx="4">
                  <c:v>14350</c:v>
                </c:pt>
                <c:pt idx="5">
                  <c:v>#N/A</c:v>
                </c:pt>
                <c:pt idx="6">
                  <c:v>#N/A</c:v>
                </c:pt>
                <c:pt idx="7">
                  <c:v>14388</c:v>
                </c:pt>
                <c:pt idx="8">
                  <c:v>#N/A</c:v>
                </c:pt>
                <c:pt idx="9">
                  <c:v>#N/A</c:v>
                </c:pt>
                <c:pt idx="10">
                  <c:v>13181</c:v>
                </c:pt>
                <c:pt idx="11">
                  <c:v>#N/A</c:v>
                </c:pt>
                <c:pt idx="12">
                  <c:v>#N/A</c:v>
                </c:pt>
                <c:pt idx="13">
                  <c:v>11195</c:v>
                </c:pt>
                <c:pt idx="14">
                  <c:v>#N/A</c:v>
                </c:pt>
              </c:numCache>
            </c:numRef>
          </c:val>
          <c:smooth val="0"/>
          <c:extLst>
            <c:ext xmlns:c16="http://schemas.microsoft.com/office/drawing/2014/chart" uri="{C3380CC4-5D6E-409C-BE32-E72D297353CC}">
              <c16:uniqueId val="{0000000B-1FB2-4031-9634-2F570B42A3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882</c:v>
                </c:pt>
                <c:pt idx="1">
                  <c:v>883</c:v>
                </c:pt>
                <c:pt idx="2">
                  <c:v>972</c:v>
                </c:pt>
              </c:numCache>
            </c:numRef>
          </c:val>
          <c:extLst>
            <c:ext xmlns:c16="http://schemas.microsoft.com/office/drawing/2014/chart" uri="{C3380CC4-5D6E-409C-BE32-E72D297353CC}">
              <c16:uniqueId val="{00000000-01A4-414D-A7C1-C2A5C08826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c:v>
                </c:pt>
                <c:pt idx="1">
                  <c:v>25</c:v>
                </c:pt>
                <c:pt idx="2">
                  <c:v>10</c:v>
                </c:pt>
              </c:numCache>
            </c:numRef>
          </c:val>
          <c:extLst>
            <c:ext xmlns:c16="http://schemas.microsoft.com/office/drawing/2014/chart" uri="{C3380CC4-5D6E-409C-BE32-E72D297353CC}">
              <c16:uniqueId val="{00000001-01A4-414D-A7C1-C2A5C08826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997</c:v>
                </c:pt>
                <c:pt idx="1">
                  <c:v>1047</c:v>
                </c:pt>
                <c:pt idx="2">
                  <c:v>1598</c:v>
                </c:pt>
              </c:numCache>
            </c:numRef>
          </c:val>
          <c:extLst>
            <c:ext xmlns:c16="http://schemas.microsoft.com/office/drawing/2014/chart" uri="{C3380CC4-5D6E-409C-BE32-E72D297353CC}">
              <c16:uniqueId val="{00000002-01A4-414D-A7C1-C2A5C088269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公営企業債の元利償還金に対する繰入金は、令和元年度に企業会計側で繰出基準の精査を行ったことで減少に転じた。また、普通交付税に算入された公債費等も減少してきている。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一方で、ごみ処理施設など一部事務組合等が起こした地方債元利償還金に対する負担額が増加していく見込みであり、実質公債費比率は上昇していくとみられる。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市債の現在高は減少していく見込みだが、実質公債費比率の推移は下げ止まっているため、引き続き注視しながら財政運営を行う。</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市債発行額の抑制により一般会計等に係る地方債の現在高は減少している。また、公営企業債等繰入見込額も公営企業側で繰出基準の精査を行ったことで減少して</a:t>
          </a:r>
          <a:r>
            <a:rPr kumimoji="1" lang="ja-JP" altLang="en-US" sz="1300">
              <a:latin typeface="ＭＳ Ｐゴシック" panose="020B0600070205080204" pitchFamily="50" charset="-128"/>
              <a:ea typeface="ＭＳ Ｐゴシック" panose="020B0600070205080204" pitchFamily="50" charset="-128"/>
            </a:rPr>
            <a:t>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一方で、ごみ処理施設など一部事務組合等が起こした地方債</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負担</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見込</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額が増加していく見込みであ</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充当可能財源のうち、基金はふるさと寄附の増加からふるさとづくり基金残高が増額し、比率の改善に繋がっている。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（５カ年）において、将来負担比率の改善を掲げ、普通債残高４億円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年削減、財政調整用基金残高２億円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年増加に努め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るとしており、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将来負担の軽減を図っていく。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長野県駒ケ根市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ふるさと寄附の増額もありふるさとづくり基金が５億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万円、新たに創設した新型コロナウイルス緊急対策資金利子補給金に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万円、高度情報化基金に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一方で、ふるさとづくり基金からの繰入は財源調整もあり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万円、第三セクター等改革推進債の繰上償還として減債基金から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万円を取り崩し、該当事業へ充当した。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新たにスタートする行財政改革プラン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将来負担比率の改善を掲げ、このうち財政調整用基金残高を毎年平均２億円以上増額していく目標を設定した。災害等不測の事態への備えや今後増加が見込まれる社会保障関連経費や公共施設の維持更新費に対応するためのもので、引き続き財政健全化に向け、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ふるさとづくり基金：活力と潤いのある地域づくりの推進を図るため必要がある場合に処分する。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福祉のまちづくり基金：福祉のまちづくり事業の推進のため必要がある場合に処分する。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教育基金：①学校教育、社会教育及び社会体育環境の整備充実　②優れた研究や文化的事業に対する協力　③青少年の育英及び健全育成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④生涯教育活動その他教育文化的事業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推進のため必要がある場合に処分する。</a:t>
          </a:r>
          <a:endParaRPr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温泉開発基金：温泉の掘削及び施設整備並びに環境整備のため必要がある場合に処分する。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高度情報化基金：高度情報化社会への対応に必要な施設の整備のため必要がある場合に処分する。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ふるさとづくり基金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の増額は、ふるさと寄附の増額と基金繰入を最小限としたことによる。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温泉開発基金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は、今後の温泉関連事業へ備え入湯税を積立てた一方で、コロナ禍における温泉施設への経営支援として取崩しを行ったことによる。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高度情報化基金の増額は、今後の情報化整備に備えての積み立てである。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その年度にいただいたふるさと寄附については、一旦ふるさとづくり基金に積み立てを行い、翌年度以降に寄附者の意向に沿った事業の財源として使用する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温泉開発基金は、今後の温泉施設の改修や新たな温泉掘削に向けて、当面の間は積み立てを行っていく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が、コロナ禍での経営支援も検討する。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新型コロナウイルス感染症の影響により中止や縮小となった事業費や財源調整による余剰金として、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万円の積み増しとなった。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上記同様、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財政調整用基金残高を毎年平均２億円以上増額していく目標を設定し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ており、余剰金などを積み増しできるよう取り組んでいく。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第三セクター等改革推進債の繰上償還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令和３年度より市有地売払を促進するための新たな事業に取り組んでおり、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第三セクター等改革推進債の繰上償還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を進めていく。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32,418
31,777
165.86
19,299,844
18,844,608
333,726
9,329,911
19,822,577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数値はここ数年微増で推移している。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基準財政収入額が増加傾向であったところ、普通交付税の増額などで令和２年度では大幅に伸び、一方で基準財政需要額も社会福祉関連費用が増加し、結果として横這い状況となっている。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引き続き産業振興のための対策や人口減少を緩和させるための政策を複合的に実施して、財政基盤の強化を図っていく。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147108</xdr:rowOff>
    </xdr:to>
    <xdr:cxnSp macro="">
      <xdr:nvCxnSpPr>
        <xdr:cNvPr id="72" name="直線コネクタ 71"/>
        <xdr:cNvCxnSpPr/>
      </xdr:nvCxnSpPr>
      <xdr:spPr>
        <a:xfrm flipV="1">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xdr:cNvCxnSpPr/>
      </xdr:nvCxnSpPr>
      <xdr:spPr>
        <a:xfrm flipV="1">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15875</xdr:rowOff>
    </xdr:to>
    <xdr:cxnSp macro="">
      <xdr:nvCxnSpPr>
        <xdr:cNvPr id="78" name="直線コネクタ 77"/>
        <xdr:cNvCxnSpPr/>
      </xdr:nvCxnSpPr>
      <xdr:spPr>
        <a:xfrm flipV="1">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前年度の数値から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主な要因は、普通交付税や臨時財政対策債などの経常の一般財源も増加したが、決算調整から基金繰入をせず一般財源で手当てしたことによる。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今後は、公債費や一部事務組合への負担金の増加が見込まれるため、比率は上昇していくことが予想される。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たな行財政改革プラン２０２２において、市債残高の削減、財政収支の改善など、比率の上昇を抑制する取り組みを行い、今後本格化する公共施設の適正な管理運営などに備え、財政運営の柔軟性を確保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128905</xdr:rowOff>
    </xdr:to>
    <xdr:cxnSp macro="">
      <xdr:nvCxnSpPr>
        <xdr:cNvPr id="128" name="直線コネクタ 127"/>
        <xdr:cNvCxnSpPr/>
      </xdr:nvCxnSpPr>
      <xdr:spPr>
        <a:xfrm>
          <a:off x="4114800" y="1074674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147003</xdr:rowOff>
    </xdr:to>
    <xdr:cxnSp macro="">
      <xdr:nvCxnSpPr>
        <xdr:cNvPr id="131" name="直線コネクタ 130"/>
        <xdr:cNvCxnSpPr/>
      </xdr:nvCxnSpPr>
      <xdr:spPr>
        <a:xfrm flipV="1">
          <a:off x="3225800" y="1074674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32385</xdr:rowOff>
    </xdr:from>
    <xdr:to>
      <xdr:col>15</xdr:col>
      <xdr:colOff>82550</xdr:colOff>
      <xdr:row>62</xdr:row>
      <xdr:rowOff>147003</xdr:rowOff>
    </xdr:to>
    <xdr:cxnSp macro="">
      <xdr:nvCxnSpPr>
        <xdr:cNvPr id="134" name="直線コネクタ 133"/>
        <xdr:cNvCxnSpPr/>
      </xdr:nvCxnSpPr>
      <xdr:spPr>
        <a:xfrm>
          <a:off x="2336800" y="1066228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32385</xdr:rowOff>
    </xdr:from>
    <xdr:to>
      <xdr:col>11</xdr:col>
      <xdr:colOff>31750</xdr:colOff>
      <xdr:row>62</xdr:row>
      <xdr:rowOff>110807</xdr:rowOff>
    </xdr:to>
    <xdr:cxnSp macro="">
      <xdr:nvCxnSpPr>
        <xdr:cNvPr id="137" name="直線コネクタ 136"/>
        <xdr:cNvCxnSpPr/>
      </xdr:nvCxnSpPr>
      <xdr:spPr>
        <a:xfrm flipV="1">
          <a:off x="1447800" y="1066228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47" name="楕円 146"/>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94632</xdr:rowOff>
    </xdr:from>
    <xdr:ext cx="762000" cy="259045"/>
    <xdr:sp macro="" textlink="">
      <xdr:nvSpPr>
        <xdr:cNvPr id="148" name="財政構造の弾力性該当値テキスト"/>
        <xdr:cNvSpPr txBox="1"/>
      </xdr:nvSpPr>
      <xdr:spPr>
        <a:xfrm>
          <a:off x="5041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49" name="楕円 148"/>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0" name="テキスト ボックス 149"/>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96203</xdr:rowOff>
    </xdr:from>
    <xdr:to>
      <xdr:col>15</xdr:col>
      <xdr:colOff>133350</xdr:colOff>
      <xdr:row>63</xdr:row>
      <xdr:rowOff>26353</xdr:rowOff>
    </xdr:to>
    <xdr:sp macro="" textlink="">
      <xdr:nvSpPr>
        <xdr:cNvPr id="151" name="楕円 150"/>
        <xdr:cNvSpPr/>
      </xdr:nvSpPr>
      <xdr:spPr>
        <a:xfrm>
          <a:off x="3175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36530</xdr:rowOff>
    </xdr:from>
    <xdr:ext cx="762000" cy="259045"/>
    <xdr:sp macro="" textlink="">
      <xdr:nvSpPr>
        <xdr:cNvPr id="152" name="テキスト ボックス 151"/>
        <xdr:cNvSpPr txBox="1"/>
      </xdr:nvSpPr>
      <xdr:spPr>
        <a:xfrm>
          <a:off x="2844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153035</xdr:rowOff>
    </xdr:from>
    <xdr:to>
      <xdr:col>11</xdr:col>
      <xdr:colOff>82550</xdr:colOff>
      <xdr:row>62</xdr:row>
      <xdr:rowOff>83185</xdr:rowOff>
    </xdr:to>
    <xdr:sp macro="" textlink="">
      <xdr:nvSpPr>
        <xdr:cNvPr id="153" name="楕円 152"/>
        <xdr:cNvSpPr/>
      </xdr:nvSpPr>
      <xdr:spPr>
        <a:xfrm>
          <a:off x="2286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93362</xdr:rowOff>
    </xdr:from>
    <xdr:ext cx="762000" cy="259045"/>
    <xdr:sp macro="" textlink="">
      <xdr:nvSpPr>
        <xdr:cNvPr id="154" name="テキスト ボックス 153"/>
        <xdr:cNvSpPr txBox="1"/>
      </xdr:nvSpPr>
      <xdr:spPr>
        <a:xfrm>
          <a:off x="1955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60007</xdr:rowOff>
    </xdr:from>
    <xdr:to>
      <xdr:col>7</xdr:col>
      <xdr:colOff>31750</xdr:colOff>
      <xdr:row>62</xdr:row>
      <xdr:rowOff>161607</xdr:rowOff>
    </xdr:to>
    <xdr:sp macro="" textlink="">
      <xdr:nvSpPr>
        <xdr:cNvPr id="155" name="楕円 154"/>
        <xdr:cNvSpPr/>
      </xdr:nvSpPr>
      <xdr:spPr>
        <a:xfrm>
          <a:off x="1397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334</xdr:rowOff>
    </xdr:from>
    <xdr:ext cx="762000" cy="259045"/>
    <xdr:sp macro="" textlink="">
      <xdr:nvSpPr>
        <xdr:cNvPr id="156" name="テキスト ボックス 155"/>
        <xdr:cNvSpPr txBox="1"/>
      </xdr:nvSpPr>
      <xdr:spPr>
        <a:xfrm>
          <a:off x="1066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人口１人当たりの人件費・物件費等の金額が類似団体平均を下回っているのは、物件費や維持補修費が低いことが主な要因で、ここ数年傾向は変わっていない。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財政健全化に向けて、物件費に関わる予算の抑制や各種事業のアウトソーシング、公共施設の維持補修費への予算措置が減少していることなどが主な要因である。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今後は、公共施設個別施設計画などに基づき、老朽化した施設の長寿命化に取り組むことから、維持補修費の増加が想定される。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111581</xdr:rowOff>
    </xdr:from>
    <xdr:to>
      <xdr:col>23</xdr:col>
      <xdr:colOff>133350</xdr:colOff>
      <xdr:row>82</xdr:row>
      <xdr:rowOff>28713</xdr:rowOff>
    </xdr:to>
    <xdr:cxnSp macro="">
      <xdr:nvCxnSpPr>
        <xdr:cNvPr id="191" name="直線コネクタ 190"/>
        <xdr:cNvCxnSpPr/>
      </xdr:nvCxnSpPr>
      <xdr:spPr>
        <a:xfrm>
          <a:off x="4114800" y="13999031"/>
          <a:ext cx="8382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88481</xdr:rowOff>
    </xdr:from>
    <xdr:to>
      <xdr:col>19</xdr:col>
      <xdr:colOff>133350</xdr:colOff>
      <xdr:row>81</xdr:row>
      <xdr:rowOff>111581</xdr:rowOff>
    </xdr:to>
    <xdr:cxnSp macro="">
      <xdr:nvCxnSpPr>
        <xdr:cNvPr id="194" name="直線コネクタ 193"/>
        <xdr:cNvCxnSpPr/>
      </xdr:nvCxnSpPr>
      <xdr:spPr>
        <a:xfrm>
          <a:off x="3225800" y="13975931"/>
          <a:ext cx="889000" cy="2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83865</xdr:rowOff>
    </xdr:from>
    <xdr:to>
      <xdr:col>15</xdr:col>
      <xdr:colOff>82550</xdr:colOff>
      <xdr:row>81</xdr:row>
      <xdr:rowOff>88481</xdr:rowOff>
    </xdr:to>
    <xdr:cxnSp macro="">
      <xdr:nvCxnSpPr>
        <xdr:cNvPr id="197" name="直線コネクタ 196"/>
        <xdr:cNvCxnSpPr/>
      </xdr:nvCxnSpPr>
      <xdr:spPr>
        <a:xfrm>
          <a:off x="2336800" y="13971315"/>
          <a:ext cx="8890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76312</xdr:rowOff>
    </xdr:from>
    <xdr:to>
      <xdr:col>11</xdr:col>
      <xdr:colOff>31750</xdr:colOff>
      <xdr:row>81</xdr:row>
      <xdr:rowOff>83865</xdr:rowOff>
    </xdr:to>
    <xdr:cxnSp macro="">
      <xdr:nvCxnSpPr>
        <xdr:cNvPr id="200" name="直線コネクタ 199"/>
        <xdr:cNvCxnSpPr/>
      </xdr:nvCxnSpPr>
      <xdr:spPr>
        <a:xfrm>
          <a:off x="1447800" y="13963762"/>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149363</xdr:rowOff>
    </xdr:from>
    <xdr:to>
      <xdr:col>23</xdr:col>
      <xdr:colOff>184150</xdr:colOff>
      <xdr:row>82</xdr:row>
      <xdr:rowOff>79513</xdr:rowOff>
    </xdr:to>
    <xdr:sp macro="" textlink="">
      <xdr:nvSpPr>
        <xdr:cNvPr id="210" name="楕円 209"/>
        <xdr:cNvSpPr/>
      </xdr:nvSpPr>
      <xdr:spPr>
        <a:xfrm>
          <a:off x="4902200" y="1403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165890</xdr:rowOff>
    </xdr:from>
    <xdr:ext cx="762000" cy="259045"/>
    <xdr:sp macro="" textlink="">
      <xdr:nvSpPr>
        <xdr:cNvPr id="211" name="人件費・物件費等の状況該当値テキスト"/>
        <xdr:cNvSpPr txBox="1"/>
      </xdr:nvSpPr>
      <xdr:spPr>
        <a:xfrm>
          <a:off x="5041900" y="1388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60781</xdr:rowOff>
    </xdr:from>
    <xdr:to>
      <xdr:col>19</xdr:col>
      <xdr:colOff>184150</xdr:colOff>
      <xdr:row>81</xdr:row>
      <xdr:rowOff>162381</xdr:rowOff>
    </xdr:to>
    <xdr:sp macro="" textlink="">
      <xdr:nvSpPr>
        <xdr:cNvPr id="212" name="楕円 211"/>
        <xdr:cNvSpPr/>
      </xdr:nvSpPr>
      <xdr:spPr>
        <a:xfrm>
          <a:off x="4064000" y="139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1108</xdr:rowOff>
    </xdr:from>
    <xdr:ext cx="736600" cy="259045"/>
    <xdr:sp macro="" textlink="">
      <xdr:nvSpPr>
        <xdr:cNvPr id="213" name="テキスト ボックス 212"/>
        <xdr:cNvSpPr txBox="1"/>
      </xdr:nvSpPr>
      <xdr:spPr>
        <a:xfrm>
          <a:off x="3733800" y="13717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37681</xdr:rowOff>
    </xdr:from>
    <xdr:to>
      <xdr:col>15</xdr:col>
      <xdr:colOff>133350</xdr:colOff>
      <xdr:row>81</xdr:row>
      <xdr:rowOff>139281</xdr:rowOff>
    </xdr:to>
    <xdr:sp macro="" textlink="">
      <xdr:nvSpPr>
        <xdr:cNvPr id="214" name="楕円 213"/>
        <xdr:cNvSpPr/>
      </xdr:nvSpPr>
      <xdr:spPr>
        <a:xfrm>
          <a:off x="3175000" y="139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149458</xdr:rowOff>
    </xdr:from>
    <xdr:ext cx="762000" cy="259045"/>
    <xdr:sp macro="" textlink="">
      <xdr:nvSpPr>
        <xdr:cNvPr id="215" name="テキスト ボックス 214"/>
        <xdr:cNvSpPr txBox="1"/>
      </xdr:nvSpPr>
      <xdr:spPr>
        <a:xfrm>
          <a:off x="2844800" y="1369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33065</xdr:rowOff>
    </xdr:from>
    <xdr:to>
      <xdr:col>11</xdr:col>
      <xdr:colOff>82550</xdr:colOff>
      <xdr:row>81</xdr:row>
      <xdr:rowOff>134665</xdr:rowOff>
    </xdr:to>
    <xdr:sp macro="" textlink="">
      <xdr:nvSpPr>
        <xdr:cNvPr id="216" name="楕円 215"/>
        <xdr:cNvSpPr/>
      </xdr:nvSpPr>
      <xdr:spPr>
        <a:xfrm>
          <a:off x="2286000" y="139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144842</xdr:rowOff>
    </xdr:from>
    <xdr:ext cx="762000" cy="259045"/>
    <xdr:sp macro="" textlink="">
      <xdr:nvSpPr>
        <xdr:cNvPr id="217" name="テキスト ボックス 216"/>
        <xdr:cNvSpPr txBox="1"/>
      </xdr:nvSpPr>
      <xdr:spPr>
        <a:xfrm>
          <a:off x="1955800" y="1368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25512</xdr:rowOff>
    </xdr:from>
    <xdr:to>
      <xdr:col>7</xdr:col>
      <xdr:colOff>31750</xdr:colOff>
      <xdr:row>81</xdr:row>
      <xdr:rowOff>127112</xdr:rowOff>
    </xdr:to>
    <xdr:sp macro="" textlink="">
      <xdr:nvSpPr>
        <xdr:cNvPr id="218" name="楕円 217"/>
        <xdr:cNvSpPr/>
      </xdr:nvSpPr>
      <xdr:spPr>
        <a:xfrm>
          <a:off x="1397000" y="139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137289</xdr:rowOff>
    </xdr:from>
    <xdr:ext cx="762000" cy="259045"/>
    <xdr:sp macro="" textlink="">
      <xdr:nvSpPr>
        <xdr:cNvPr id="219" name="テキスト ボックス 218"/>
        <xdr:cNvSpPr txBox="1"/>
      </xdr:nvSpPr>
      <xdr:spPr>
        <a:xfrm>
          <a:off x="1066800" y="1368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ポイント減少したが、類似団体平均を若干上回っている。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行財政改革プラン</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では、適正な人員の確保と効率的な配置に努めるとしており、令和５年度からの定年延長の段階的実施も踏まえ、職員の増加を抑制しながら人件費の上昇を調整していく。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28928</xdr:rowOff>
    </xdr:from>
    <xdr:to>
      <xdr:col>81</xdr:col>
      <xdr:colOff>44450</xdr:colOff>
      <xdr:row>84</xdr:row>
      <xdr:rowOff>82550</xdr:rowOff>
    </xdr:to>
    <xdr:cxnSp macro="">
      <xdr:nvCxnSpPr>
        <xdr:cNvPr id="253" name="直線コネクタ 252"/>
        <xdr:cNvCxnSpPr/>
      </xdr:nvCxnSpPr>
      <xdr:spPr>
        <a:xfrm flipV="1">
          <a:off x="16179800" y="1443072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82550</xdr:rowOff>
    </xdr:to>
    <xdr:cxnSp macro="">
      <xdr:nvCxnSpPr>
        <xdr:cNvPr id="256" name="直線コネクタ 255"/>
        <xdr:cNvCxnSpPr/>
      </xdr:nvCxnSpPr>
      <xdr:spPr>
        <a:xfrm>
          <a:off x="15290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28928</xdr:rowOff>
    </xdr:from>
    <xdr:to>
      <xdr:col>72</xdr:col>
      <xdr:colOff>203200</xdr:colOff>
      <xdr:row>84</xdr:row>
      <xdr:rowOff>82550</xdr:rowOff>
    </xdr:to>
    <xdr:cxnSp macro="">
      <xdr:nvCxnSpPr>
        <xdr:cNvPr id="259" name="直線コネクタ 258"/>
        <xdr:cNvCxnSpPr/>
      </xdr:nvCxnSpPr>
      <xdr:spPr>
        <a:xfrm>
          <a:off x="14401800" y="144307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28928</xdr:rowOff>
    </xdr:to>
    <xdr:cxnSp macro="">
      <xdr:nvCxnSpPr>
        <xdr:cNvPr id="262" name="直線コネクタ 261"/>
        <xdr:cNvCxnSpPr/>
      </xdr:nvCxnSpPr>
      <xdr:spPr>
        <a:xfrm>
          <a:off x="13512800" y="144039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2" name="楕円 271"/>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121655</xdr:rowOff>
    </xdr:from>
    <xdr:ext cx="762000" cy="259045"/>
    <xdr:sp macro="" textlink="">
      <xdr:nvSpPr>
        <xdr:cNvPr id="273" name="給与水準   （国との比較）該当値テキスト"/>
        <xdr:cNvSpPr txBox="1"/>
      </xdr:nvSpPr>
      <xdr:spPr>
        <a:xfrm>
          <a:off x="17106900" y="1435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4" name="楕円 273"/>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75" name="テキスト ボックス 274"/>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6" name="楕円 275"/>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77" name="テキスト ボックス 276"/>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149578</xdr:rowOff>
    </xdr:from>
    <xdr:to>
      <xdr:col>68</xdr:col>
      <xdr:colOff>203200</xdr:colOff>
      <xdr:row>84</xdr:row>
      <xdr:rowOff>79728</xdr:rowOff>
    </xdr:to>
    <xdr:sp macro="" textlink="">
      <xdr:nvSpPr>
        <xdr:cNvPr id="278" name="楕円 277"/>
        <xdr:cNvSpPr/>
      </xdr:nvSpPr>
      <xdr:spPr>
        <a:xfrm>
          <a:off x="14351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79" name="テキスト ボックス 278"/>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0" name="楕円 279"/>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1" name="テキスト ボックス 280"/>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年度以降目標値（</a:t>
          </a:r>
          <a:r>
            <a:rPr kumimoji="1" lang="en-US" altLang="ja-JP" sz="1300">
              <a:latin typeface="ＭＳ Ｐゴシック" panose="020B0600070205080204" pitchFamily="50" charset="-128"/>
              <a:ea typeface="ＭＳ Ｐゴシック" panose="020B0600070205080204" pitchFamily="50" charset="-128"/>
            </a:rPr>
            <a:t>277</a:t>
          </a:r>
          <a:r>
            <a:rPr kumimoji="1" lang="ja-JP" altLang="en-US" sz="1300">
              <a:latin typeface="ＭＳ Ｐゴシック" panose="020B0600070205080204" pitchFamily="50" charset="-128"/>
              <a:ea typeface="ＭＳ Ｐゴシック" panose="020B0600070205080204" pitchFamily="50" charset="-128"/>
            </a:rPr>
            <a:t>人）前後で推移してきたことで、人口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人当たりの職員数は、各団体平均を下回っている。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一方で新型コロナウイルス感染症対応や少子化対策など社会環境の変化に伴う新たな行政課題の増加、職員数の維持の必要性や専門性の高い職員の確保など、新たな課題となっている。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職員の増加は抑制しつつも適正な人員を確保し、限られた人員を最大限に活用できる組織体制を構築する。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64226</xdr:rowOff>
    </xdr:from>
    <xdr:to>
      <xdr:col>81</xdr:col>
      <xdr:colOff>44450</xdr:colOff>
      <xdr:row>61</xdr:row>
      <xdr:rowOff>93526</xdr:rowOff>
    </xdr:to>
    <xdr:cxnSp macro="">
      <xdr:nvCxnSpPr>
        <xdr:cNvPr id="318" name="直線コネクタ 317"/>
        <xdr:cNvCxnSpPr/>
      </xdr:nvCxnSpPr>
      <xdr:spPr>
        <a:xfrm>
          <a:off x="16179800" y="10522676"/>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64226</xdr:rowOff>
    </xdr:from>
    <xdr:to>
      <xdr:col>77</xdr:col>
      <xdr:colOff>44450</xdr:colOff>
      <xdr:row>61</xdr:row>
      <xdr:rowOff>65949</xdr:rowOff>
    </xdr:to>
    <xdr:cxnSp macro="">
      <xdr:nvCxnSpPr>
        <xdr:cNvPr id="321" name="直線コネクタ 320"/>
        <xdr:cNvCxnSpPr/>
      </xdr:nvCxnSpPr>
      <xdr:spPr>
        <a:xfrm flipV="1">
          <a:off x="15290800" y="1052267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62502</xdr:rowOff>
    </xdr:from>
    <xdr:to>
      <xdr:col>72</xdr:col>
      <xdr:colOff>203200</xdr:colOff>
      <xdr:row>61</xdr:row>
      <xdr:rowOff>65949</xdr:rowOff>
    </xdr:to>
    <xdr:cxnSp macro="">
      <xdr:nvCxnSpPr>
        <xdr:cNvPr id="324" name="直線コネクタ 323"/>
        <xdr:cNvCxnSpPr/>
      </xdr:nvCxnSpPr>
      <xdr:spPr>
        <a:xfrm>
          <a:off x="14401800" y="1052095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41819</xdr:rowOff>
    </xdr:from>
    <xdr:to>
      <xdr:col>68</xdr:col>
      <xdr:colOff>152400</xdr:colOff>
      <xdr:row>61</xdr:row>
      <xdr:rowOff>62502</xdr:rowOff>
    </xdr:to>
    <xdr:cxnSp macro="">
      <xdr:nvCxnSpPr>
        <xdr:cNvPr id="327" name="直線コネクタ 326"/>
        <xdr:cNvCxnSpPr/>
      </xdr:nvCxnSpPr>
      <xdr:spPr>
        <a:xfrm>
          <a:off x="13512800" y="1050026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42726</xdr:rowOff>
    </xdr:from>
    <xdr:to>
      <xdr:col>81</xdr:col>
      <xdr:colOff>95250</xdr:colOff>
      <xdr:row>61</xdr:row>
      <xdr:rowOff>144326</xdr:rowOff>
    </xdr:to>
    <xdr:sp macro="" textlink="">
      <xdr:nvSpPr>
        <xdr:cNvPr id="337" name="楕円 336"/>
        <xdr:cNvSpPr/>
      </xdr:nvSpPr>
      <xdr:spPr>
        <a:xfrm>
          <a:off x="169672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59253</xdr:rowOff>
    </xdr:from>
    <xdr:ext cx="762000" cy="259045"/>
    <xdr:sp macro="" textlink="">
      <xdr:nvSpPr>
        <xdr:cNvPr id="338" name="定員管理の状況該当値テキスト"/>
        <xdr:cNvSpPr txBox="1"/>
      </xdr:nvSpPr>
      <xdr:spPr>
        <a:xfrm>
          <a:off x="17106900" y="1034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13426</xdr:rowOff>
    </xdr:from>
    <xdr:to>
      <xdr:col>77</xdr:col>
      <xdr:colOff>95250</xdr:colOff>
      <xdr:row>61</xdr:row>
      <xdr:rowOff>115026</xdr:rowOff>
    </xdr:to>
    <xdr:sp macro="" textlink="">
      <xdr:nvSpPr>
        <xdr:cNvPr id="339" name="楕円 338"/>
        <xdr:cNvSpPr/>
      </xdr:nvSpPr>
      <xdr:spPr>
        <a:xfrm>
          <a:off x="16129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125203</xdr:rowOff>
    </xdr:from>
    <xdr:ext cx="736600" cy="259045"/>
    <xdr:sp macro="" textlink="">
      <xdr:nvSpPr>
        <xdr:cNvPr id="340" name="テキスト ボックス 339"/>
        <xdr:cNvSpPr txBox="1"/>
      </xdr:nvSpPr>
      <xdr:spPr>
        <a:xfrm>
          <a:off x="15798800" y="1024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15149</xdr:rowOff>
    </xdr:from>
    <xdr:to>
      <xdr:col>73</xdr:col>
      <xdr:colOff>44450</xdr:colOff>
      <xdr:row>61</xdr:row>
      <xdr:rowOff>116749</xdr:rowOff>
    </xdr:to>
    <xdr:sp macro="" textlink="">
      <xdr:nvSpPr>
        <xdr:cNvPr id="341" name="楕円 340"/>
        <xdr:cNvSpPr/>
      </xdr:nvSpPr>
      <xdr:spPr>
        <a:xfrm>
          <a:off x="15240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126926</xdr:rowOff>
    </xdr:from>
    <xdr:ext cx="762000" cy="259045"/>
    <xdr:sp macro="" textlink="">
      <xdr:nvSpPr>
        <xdr:cNvPr id="342" name="テキスト ボックス 341"/>
        <xdr:cNvSpPr txBox="1"/>
      </xdr:nvSpPr>
      <xdr:spPr>
        <a:xfrm>
          <a:off x="14909800" y="1024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11702</xdr:rowOff>
    </xdr:from>
    <xdr:to>
      <xdr:col>68</xdr:col>
      <xdr:colOff>203200</xdr:colOff>
      <xdr:row>61</xdr:row>
      <xdr:rowOff>113302</xdr:rowOff>
    </xdr:to>
    <xdr:sp macro="" textlink="">
      <xdr:nvSpPr>
        <xdr:cNvPr id="343" name="楕円 342"/>
        <xdr:cNvSpPr/>
      </xdr:nvSpPr>
      <xdr:spPr>
        <a:xfrm>
          <a:off x="143510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123479</xdr:rowOff>
    </xdr:from>
    <xdr:ext cx="762000" cy="259045"/>
    <xdr:sp macro="" textlink="">
      <xdr:nvSpPr>
        <xdr:cNvPr id="344" name="テキスト ボックス 343"/>
        <xdr:cNvSpPr txBox="1"/>
      </xdr:nvSpPr>
      <xdr:spPr>
        <a:xfrm>
          <a:off x="14020800" y="102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162469</xdr:rowOff>
    </xdr:from>
    <xdr:to>
      <xdr:col>64</xdr:col>
      <xdr:colOff>152400</xdr:colOff>
      <xdr:row>61</xdr:row>
      <xdr:rowOff>92619</xdr:rowOff>
    </xdr:to>
    <xdr:sp macro="" textlink="">
      <xdr:nvSpPr>
        <xdr:cNvPr id="345" name="楕円 344"/>
        <xdr:cNvSpPr/>
      </xdr:nvSpPr>
      <xdr:spPr>
        <a:xfrm>
          <a:off x="13462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102796</xdr:rowOff>
    </xdr:from>
    <xdr:ext cx="762000" cy="259045"/>
    <xdr:sp macro="" textlink="">
      <xdr:nvSpPr>
        <xdr:cNvPr id="346" name="テキスト ボックス 345"/>
        <xdr:cNvSpPr txBox="1"/>
      </xdr:nvSpPr>
      <xdr:spPr>
        <a:xfrm>
          <a:off x="13131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改善したが、類似団体平均、全国平均、長野県平均のいずれよりも高い状況となっている。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減少した主な要因は、公営企業債償還負担額が減少したこと、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算定の基礎となる標準財政規模が増加したことによる。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平成から令和にかけ実施した大型建設事業の市債償還が本格化することや一部事務組合等の負担金（建設事業の公債費）が増加するため、比率の上昇が見込まれることから、新たな負担を抑え財政の健全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66294</xdr:rowOff>
    </xdr:from>
    <xdr:to>
      <xdr:col>81</xdr:col>
      <xdr:colOff>44450</xdr:colOff>
      <xdr:row>43</xdr:row>
      <xdr:rowOff>114554</xdr:rowOff>
    </xdr:to>
    <xdr:cxnSp macro="">
      <xdr:nvCxnSpPr>
        <xdr:cNvPr id="378" name="直線コネクタ 377"/>
        <xdr:cNvCxnSpPr/>
      </xdr:nvCxnSpPr>
      <xdr:spPr>
        <a:xfrm flipV="1">
          <a:off x="16179800" y="74386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114554</xdr:rowOff>
    </xdr:from>
    <xdr:to>
      <xdr:col>77</xdr:col>
      <xdr:colOff>44450</xdr:colOff>
      <xdr:row>44</xdr:row>
      <xdr:rowOff>1016</xdr:rowOff>
    </xdr:to>
    <xdr:cxnSp macro="">
      <xdr:nvCxnSpPr>
        <xdr:cNvPr id="381" name="直線コネクタ 380"/>
        <xdr:cNvCxnSpPr/>
      </xdr:nvCxnSpPr>
      <xdr:spPr>
        <a:xfrm flipV="1">
          <a:off x="15290800" y="74869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1016</xdr:rowOff>
    </xdr:from>
    <xdr:to>
      <xdr:col>72</xdr:col>
      <xdr:colOff>203200</xdr:colOff>
      <xdr:row>44</xdr:row>
      <xdr:rowOff>49276</xdr:rowOff>
    </xdr:to>
    <xdr:cxnSp macro="">
      <xdr:nvCxnSpPr>
        <xdr:cNvPr id="384" name="直線コネクタ 383"/>
        <xdr:cNvCxnSpPr/>
      </xdr:nvCxnSpPr>
      <xdr:spPr>
        <a:xfrm flipV="1">
          <a:off x="14401800" y="75448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49276</xdr:rowOff>
    </xdr:from>
    <xdr:to>
      <xdr:col>68</xdr:col>
      <xdr:colOff>152400</xdr:colOff>
      <xdr:row>44</xdr:row>
      <xdr:rowOff>87884</xdr:rowOff>
    </xdr:to>
    <xdr:cxnSp macro="">
      <xdr:nvCxnSpPr>
        <xdr:cNvPr id="387" name="直線コネクタ 386"/>
        <xdr:cNvCxnSpPr/>
      </xdr:nvCxnSpPr>
      <xdr:spPr>
        <a:xfrm flipV="1">
          <a:off x="13512800" y="75930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15494</xdr:rowOff>
    </xdr:from>
    <xdr:to>
      <xdr:col>81</xdr:col>
      <xdr:colOff>95250</xdr:colOff>
      <xdr:row>43</xdr:row>
      <xdr:rowOff>117094</xdr:rowOff>
    </xdr:to>
    <xdr:sp macro="" textlink="">
      <xdr:nvSpPr>
        <xdr:cNvPr id="397" name="楕円 396"/>
        <xdr:cNvSpPr/>
      </xdr:nvSpPr>
      <xdr:spPr>
        <a:xfrm>
          <a:off x="169672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159021</xdr:rowOff>
    </xdr:from>
    <xdr:ext cx="762000" cy="259045"/>
    <xdr:sp macro="" textlink="">
      <xdr:nvSpPr>
        <xdr:cNvPr id="398" name="公債費負担の状況該当値テキスト"/>
        <xdr:cNvSpPr txBox="1"/>
      </xdr:nvSpPr>
      <xdr:spPr>
        <a:xfrm>
          <a:off x="17106900" y="735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63754</xdr:rowOff>
    </xdr:from>
    <xdr:to>
      <xdr:col>77</xdr:col>
      <xdr:colOff>95250</xdr:colOff>
      <xdr:row>43</xdr:row>
      <xdr:rowOff>165354</xdr:rowOff>
    </xdr:to>
    <xdr:sp macro="" textlink="">
      <xdr:nvSpPr>
        <xdr:cNvPr id="399" name="楕円 398"/>
        <xdr:cNvSpPr/>
      </xdr:nvSpPr>
      <xdr:spPr>
        <a:xfrm>
          <a:off x="16129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150131</xdr:rowOff>
    </xdr:from>
    <xdr:ext cx="736600" cy="259045"/>
    <xdr:sp macro="" textlink="">
      <xdr:nvSpPr>
        <xdr:cNvPr id="400" name="テキスト ボックス 399"/>
        <xdr:cNvSpPr txBox="1"/>
      </xdr:nvSpPr>
      <xdr:spPr>
        <a:xfrm>
          <a:off x="15798800" y="75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121666</xdr:rowOff>
    </xdr:from>
    <xdr:to>
      <xdr:col>73</xdr:col>
      <xdr:colOff>44450</xdr:colOff>
      <xdr:row>44</xdr:row>
      <xdr:rowOff>51816</xdr:rowOff>
    </xdr:to>
    <xdr:sp macro="" textlink="">
      <xdr:nvSpPr>
        <xdr:cNvPr id="401" name="楕円 400"/>
        <xdr:cNvSpPr/>
      </xdr:nvSpPr>
      <xdr:spPr>
        <a:xfrm>
          <a:off x="15240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36593</xdr:rowOff>
    </xdr:from>
    <xdr:ext cx="762000" cy="259045"/>
    <xdr:sp macro="" textlink="">
      <xdr:nvSpPr>
        <xdr:cNvPr id="402" name="テキスト ボックス 401"/>
        <xdr:cNvSpPr txBox="1"/>
      </xdr:nvSpPr>
      <xdr:spPr>
        <a:xfrm>
          <a:off x="14909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169926</xdr:rowOff>
    </xdr:from>
    <xdr:to>
      <xdr:col>68</xdr:col>
      <xdr:colOff>203200</xdr:colOff>
      <xdr:row>44</xdr:row>
      <xdr:rowOff>100076</xdr:rowOff>
    </xdr:to>
    <xdr:sp macro="" textlink="">
      <xdr:nvSpPr>
        <xdr:cNvPr id="403" name="楕円 402"/>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84853</xdr:rowOff>
    </xdr:from>
    <xdr:ext cx="762000" cy="259045"/>
    <xdr:sp macro="" textlink="">
      <xdr:nvSpPr>
        <xdr:cNvPr id="404" name="テキスト ボックス 403"/>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37084</xdr:rowOff>
    </xdr:from>
    <xdr:to>
      <xdr:col>64</xdr:col>
      <xdr:colOff>152400</xdr:colOff>
      <xdr:row>44</xdr:row>
      <xdr:rowOff>138684</xdr:rowOff>
    </xdr:to>
    <xdr:sp macro="" textlink="">
      <xdr:nvSpPr>
        <xdr:cNvPr id="405" name="楕円 404"/>
        <xdr:cNvSpPr/>
      </xdr:nvSpPr>
      <xdr:spPr>
        <a:xfrm>
          <a:off x="13462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123461</xdr:rowOff>
    </xdr:from>
    <xdr:ext cx="762000" cy="259045"/>
    <xdr:sp macro="" textlink="">
      <xdr:nvSpPr>
        <xdr:cNvPr id="406" name="テキスト ボックス 405"/>
        <xdr:cNvSpPr txBox="1"/>
      </xdr:nvSpPr>
      <xdr:spPr>
        <a:xfrm>
          <a:off x="13131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36.2</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ポイント改善したが、類似団体平均、全国平均、長野県平均のいずれよりも高い状況となっている。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減少した主な要因は、市債現在高や公営企業負担見込額が減少したこと、充当可能財源である基金の増加や算定の基礎となる標準財政規模が増加したことによる。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（５カ年）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将来負担比率の改善を掲げ、普通債残高４億円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年削減、財政調整用基金残高２億円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年増加に努め、将来負担の軽減を図っていく。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56566</xdr:rowOff>
    </xdr:from>
    <xdr:to>
      <xdr:col>81</xdr:col>
      <xdr:colOff>44450</xdr:colOff>
      <xdr:row>19</xdr:row>
      <xdr:rowOff>59817</xdr:rowOff>
    </xdr:to>
    <xdr:cxnSp macro="">
      <xdr:nvCxnSpPr>
        <xdr:cNvPr id="438" name="直線コネクタ 437"/>
        <xdr:cNvCxnSpPr/>
      </xdr:nvCxnSpPr>
      <xdr:spPr>
        <a:xfrm flipV="1">
          <a:off x="16179800" y="3142666"/>
          <a:ext cx="838200" cy="1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59817</xdr:rowOff>
    </xdr:from>
    <xdr:to>
      <xdr:col>77</xdr:col>
      <xdr:colOff>44450</xdr:colOff>
      <xdr:row>19</xdr:row>
      <xdr:rowOff>145237</xdr:rowOff>
    </xdr:to>
    <xdr:cxnSp macro="">
      <xdr:nvCxnSpPr>
        <xdr:cNvPr id="441" name="直線コネクタ 440"/>
        <xdr:cNvCxnSpPr/>
      </xdr:nvCxnSpPr>
      <xdr:spPr>
        <a:xfrm flipV="1">
          <a:off x="15290800" y="3317367"/>
          <a:ext cx="889000" cy="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145237</xdr:rowOff>
    </xdr:from>
    <xdr:to>
      <xdr:col>72</xdr:col>
      <xdr:colOff>203200</xdr:colOff>
      <xdr:row>19</xdr:row>
      <xdr:rowOff>148615</xdr:rowOff>
    </xdr:to>
    <xdr:cxnSp macro="">
      <xdr:nvCxnSpPr>
        <xdr:cNvPr id="444" name="直線コネクタ 443"/>
        <xdr:cNvCxnSpPr/>
      </xdr:nvCxnSpPr>
      <xdr:spPr>
        <a:xfrm flipV="1">
          <a:off x="14401800" y="3402787"/>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119177</xdr:rowOff>
    </xdr:from>
    <xdr:to>
      <xdr:col>68</xdr:col>
      <xdr:colOff>152400</xdr:colOff>
      <xdr:row>19</xdr:row>
      <xdr:rowOff>148615</xdr:rowOff>
    </xdr:to>
    <xdr:cxnSp macro="">
      <xdr:nvCxnSpPr>
        <xdr:cNvPr id="447" name="直線コネクタ 446"/>
        <xdr:cNvCxnSpPr/>
      </xdr:nvCxnSpPr>
      <xdr:spPr>
        <a:xfrm>
          <a:off x="13512800" y="3376727"/>
          <a:ext cx="8890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5766</xdr:rowOff>
    </xdr:from>
    <xdr:to>
      <xdr:col>81</xdr:col>
      <xdr:colOff>95250</xdr:colOff>
      <xdr:row>18</xdr:row>
      <xdr:rowOff>107366</xdr:rowOff>
    </xdr:to>
    <xdr:sp macro="" textlink="">
      <xdr:nvSpPr>
        <xdr:cNvPr id="457" name="楕円 456"/>
        <xdr:cNvSpPr/>
      </xdr:nvSpPr>
      <xdr:spPr>
        <a:xfrm>
          <a:off x="16967200" y="309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149293</xdr:rowOff>
    </xdr:from>
    <xdr:ext cx="762000" cy="259045"/>
    <xdr:sp macro="" textlink="">
      <xdr:nvSpPr>
        <xdr:cNvPr id="458" name="将来負担の状況該当値テキスト"/>
        <xdr:cNvSpPr txBox="1"/>
      </xdr:nvSpPr>
      <xdr:spPr>
        <a:xfrm>
          <a:off x="17106900" y="306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9017</xdr:rowOff>
    </xdr:from>
    <xdr:to>
      <xdr:col>77</xdr:col>
      <xdr:colOff>95250</xdr:colOff>
      <xdr:row>19</xdr:row>
      <xdr:rowOff>110617</xdr:rowOff>
    </xdr:to>
    <xdr:sp macro="" textlink="">
      <xdr:nvSpPr>
        <xdr:cNvPr id="459" name="楕円 458"/>
        <xdr:cNvSpPr/>
      </xdr:nvSpPr>
      <xdr:spPr>
        <a:xfrm>
          <a:off x="16129000" y="3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95394</xdr:rowOff>
    </xdr:from>
    <xdr:ext cx="736600" cy="259045"/>
    <xdr:sp macro="" textlink="">
      <xdr:nvSpPr>
        <xdr:cNvPr id="460" name="テキスト ボックス 459"/>
        <xdr:cNvSpPr txBox="1"/>
      </xdr:nvSpPr>
      <xdr:spPr>
        <a:xfrm>
          <a:off x="15798800" y="3352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94437</xdr:rowOff>
    </xdr:from>
    <xdr:to>
      <xdr:col>73</xdr:col>
      <xdr:colOff>44450</xdr:colOff>
      <xdr:row>20</xdr:row>
      <xdr:rowOff>24587</xdr:rowOff>
    </xdr:to>
    <xdr:sp macro="" textlink="">
      <xdr:nvSpPr>
        <xdr:cNvPr id="461" name="楕円 460"/>
        <xdr:cNvSpPr/>
      </xdr:nvSpPr>
      <xdr:spPr>
        <a:xfrm>
          <a:off x="15240000" y="33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9364</xdr:rowOff>
    </xdr:from>
    <xdr:ext cx="762000" cy="259045"/>
    <xdr:sp macro="" textlink="">
      <xdr:nvSpPr>
        <xdr:cNvPr id="462" name="テキスト ボックス 461"/>
        <xdr:cNvSpPr txBox="1"/>
      </xdr:nvSpPr>
      <xdr:spPr>
        <a:xfrm>
          <a:off x="14909800" y="343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97815</xdr:rowOff>
    </xdr:from>
    <xdr:to>
      <xdr:col>68</xdr:col>
      <xdr:colOff>203200</xdr:colOff>
      <xdr:row>20</xdr:row>
      <xdr:rowOff>27965</xdr:rowOff>
    </xdr:to>
    <xdr:sp macro="" textlink="">
      <xdr:nvSpPr>
        <xdr:cNvPr id="463" name="楕円 462"/>
        <xdr:cNvSpPr/>
      </xdr:nvSpPr>
      <xdr:spPr>
        <a:xfrm>
          <a:off x="14351000" y="33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12742</xdr:rowOff>
    </xdr:from>
    <xdr:ext cx="762000" cy="259045"/>
    <xdr:sp macro="" textlink="">
      <xdr:nvSpPr>
        <xdr:cNvPr id="464" name="テキスト ボックス 463"/>
        <xdr:cNvSpPr txBox="1"/>
      </xdr:nvSpPr>
      <xdr:spPr>
        <a:xfrm>
          <a:off x="14020800" y="344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68377</xdr:rowOff>
    </xdr:from>
    <xdr:to>
      <xdr:col>64</xdr:col>
      <xdr:colOff>152400</xdr:colOff>
      <xdr:row>19</xdr:row>
      <xdr:rowOff>169977</xdr:rowOff>
    </xdr:to>
    <xdr:sp macro="" textlink="">
      <xdr:nvSpPr>
        <xdr:cNvPr id="465" name="楕円 464"/>
        <xdr:cNvSpPr/>
      </xdr:nvSpPr>
      <xdr:spPr>
        <a:xfrm>
          <a:off x="13462000" y="33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154754</xdr:rowOff>
    </xdr:from>
    <xdr:ext cx="762000" cy="259045"/>
    <xdr:sp macro="" textlink="">
      <xdr:nvSpPr>
        <xdr:cNvPr id="466" name="テキスト ボックス 465"/>
        <xdr:cNvSpPr txBox="1"/>
      </xdr:nvSpPr>
      <xdr:spPr>
        <a:xfrm>
          <a:off x="13131800" y="34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32,418
31,777
165.86
19,299,844
18,844,608
333,726
9,329,911
19,822,577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主な増額要因は、会計年度任用職員の制度となり、臨時嘱託職員の賃金等を全て人件費へ計上したことによる。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に基づき管理してきたため、各団体平均より低い値だが、新型コロナウイルスワクチン接種体制などの業務への影響や新たな行政課題への対応から人件費が増加していく傾向にあり、新たな定員適正化計画により管理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41275</xdr:rowOff>
    </xdr:from>
    <xdr:to>
      <xdr:col>24</xdr:col>
      <xdr:colOff>25400</xdr:colOff>
      <xdr:row>38</xdr:row>
      <xdr:rowOff>22225</xdr:rowOff>
    </xdr:to>
    <xdr:cxnSp macro="">
      <xdr:nvCxnSpPr>
        <xdr:cNvPr id="70" name="直線コネクタ 69"/>
        <xdr:cNvCxnSpPr/>
      </xdr:nvCxnSpPr>
      <xdr:spPr>
        <a:xfrm>
          <a:off x="3987800" y="638492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41275</xdr:rowOff>
    </xdr:to>
    <xdr:cxnSp macro="">
      <xdr:nvCxnSpPr>
        <xdr:cNvPr id="73" name="直線コネクタ 72"/>
        <xdr:cNvCxnSpPr/>
      </xdr:nvCxnSpPr>
      <xdr:spPr>
        <a:xfrm>
          <a:off x="3098800" y="63373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165100</xdr:rowOff>
    </xdr:to>
    <xdr:cxnSp macro="">
      <xdr:nvCxnSpPr>
        <xdr:cNvPr id="76" name="直線コネクタ 75"/>
        <xdr:cNvCxnSpPr/>
      </xdr:nvCxnSpPr>
      <xdr:spPr>
        <a:xfrm>
          <a:off x="2209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60325</xdr:rowOff>
    </xdr:from>
    <xdr:to>
      <xdr:col>11</xdr:col>
      <xdr:colOff>9525</xdr:colOff>
      <xdr:row>36</xdr:row>
      <xdr:rowOff>127000</xdr:rowOff>
    </xdr:to>
    <xdr:cxnSp macro="">
      <xdr:nvCxnSpPr>
        <xdr:cNvPr id="79" name="直線コネクタ 78"/>
        <xdr:cNvCxnSpPr/>
      </xdr:nvCxnSpPr>
      <xdr:spPr>
        <a:xfrm>
          <a:off x="1320800" y="62325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142875</xdr:rowOff>
    </xdr:from>
    <xdr:to>
      <xdr:col>24</xdr:col>
      <xdr:colOff>76200</xdr:colOff>
      <xdr:row>38</xdr:row>
      <xdr:rowOff>73025</xdr:rowOff>
    </xdr:to>
    <xdr:sp macro="" textlink="">
      <xdr:nvSpPr>
        <xdr:cNvPr id="89" name="楕円 88"/>
        <xdr:cNvSpPr/>
      </xdr:nvSpPr>
      <xdr:spPr>
        <a:xfrm>
          <a:off x="4775200" y="64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114952</xdr:rowOff>
    </xdr:from>
    <xdr:ext cx="762000" cy="259045"/>
    <xdr:sp macro="" textlink="">
      <xdr:nvSpPr>
        <xdr:cNvPr id="90" name="人件費該当値テキスト"/>
        <xdr:cNvSpPr txBox="1"/>
      </xdr:nvSpPr>
      <xdr:spPr>
        <a:xfrm>
          <a:off x="49149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161925</xdr:rowOff>
    </xdr:from>
    <xdr:to>
      <xdr:col>20</xdr:col>
      <xdr:colOff>38100</xdr:colOff>
      <xdr:row>37</xdr:row>
      <xdr:rowOff>92075</xdr:rowOff>
    </xdr:to>
    <xdr:sp macro="" textlink="">
      <xdr:nvSpPr>
        <xdr:cNvPr id="91" name="楕円 90"/>
        <xdr:cNvSpPr/>
      </xdr:nvSpPr>
      <xdr:spPr>
        <a:xfrm>
          <a:off x="3937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76852</xdr:rowOff>
    </xdr:from>
    <xdr:ext cx="736600" cy="259045"/>
    <xdr:sp macro="" textlink="">
      <xdr:nvSpPr>
        <xdr:cNvPr id="92" name="テキスト ボックス 91"/>
        <xdr:cNvSpPr txBox="1"/>
      </xdr:nvSpPr>
      <xdr:spPr>
        <a:xfrm>
          <a:off x="3606800" y="642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93" name="楕円 92"/>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4" name="テキスト ボックス 9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5" name="楕円 94"/>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6" name="テキスト ボックス 95"/>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xdr:rowOff>
    </xdr:from>
    <xdr:to>
      <xdr:col>6</xdr:col>
      <xdr:colOff>171450</xdr:colOff>
      <xdr:row>36</xdr:row>
      <xdr:rowOff>111125</xdr:rowOff>
    </xdr:to>
    <xdr:sp macro="" textlink="">
      <xdr:nvSpPr>
        <xdr:cNvPr id="97" name="楕円 96"/>
        <xdr:cNvSpPr/>
      </xdr:nvSpPr>
      <xdr:spPr>
        <a:xfrm>
          <a:off x="12700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95902</xdr:rowOff>
    </xdr:from>
    <xdr:ext cx="762000" cy="259045"/>
    <xdr:sp macro="" textlink="">
      <xdr:nvSpPr>
        <xdr:cNvPr id="98" name="テキスト ボックス 97"/>
        <xdr:cNvSpPr txBox="1"/>
      </xdr:nvSpPr>
      <xdr:spPr>
        <a:xfrm>
          <a:off x="939800" y="626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各団体平均より低い値で推移している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が、令和２年度は前年度より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ポイント増加した。主な要因は、ふるさと寄附増額による委託費の増加などが挙げられる。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までも歳出予算の抑制や事業のアウトソーシング、大型事業に附帯する物件費が多く、経常的経費の割合が低く抑えられている。今後、公共施設個別施設計画に基づき施設の長寿命化や方向性の判断を行うが、総体的にコスト削減や節約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39370</xdr:rowOff>
    </xdr:to>
    <xdr:cxnSp macro="">
      <xdr:nvCxnSpPr>
        <xdr:cNvPr id="131" name="直線コネクタ 130"/>
        <xdr:cNvCxnSpPr/>
      </xdr:nvCxnSpPr>
      <xdr:spPr>
        <a:xfrm>
          <a:off x="15671800" y="2557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15</xdr:row>
      <xdr:rowOff>1270</xdr:rowOff>
    </xdr:to>
    <xdr:cxnSp macro="">
      <xdr:nvCxnSpPr>
        <xdr:cNvPr id="134" name="直線コネクタ 133"/>
        <xdr:cNvCxnSpPr/>
      </xdr:nvCxnSpPr>
      <xdr:spPr>
        <a:xfrm flipV="1">
          <a:off x="14782800" y="255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1270</xdr:rowOff>
    </xdr:to>
    <xdr:cxnSp macro="">
      <xdr:nvCxnSpPr>
        <xdr:cNvPr id="137" name="直線コネクタ 136"/>
        <xdr:cNvCxnSpPr/>
      </xdr:nvCxnSpPr>
      <xdr:spPr>
        <a:xfrm>
          <a:off x="13893800" y="256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1270</xdr:rowOff>
    </xdr:to>
    <xdr:cxnSp macro="">
      <xdr:nvCxnSpPr>
        <xdr:cNvPr id="140" name="直線コネクタ 139"/>
        <xdr:cNvCxnSpPr/>
      </xdr:nvCxnSpPr>
      <xdr:spPr>
        <a:xfrm flipV="1">
          <a:off x="13004800" y="256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50" name="楕円 149"/>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51"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52" name="楕円 151"/>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53" name="テキスト ボックス 152"/>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54" name="楕円 153"/>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55" name="テキスト ボックス 154"/>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6" name="楕円 155"/>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7" name="テキスト ボックス 156"/>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8" name="楕円 157"/>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9" name="テキスト ボックス 158"/>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各団体平均より低い値で推移している。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障害者福祉サービスにかかる介護・訓練給付費などは増加したが、一方で少子化の影響から児童手当や子ども医療費などは減少傾向である。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また、引き続き健康増進事業や介護予防事業に精力的に取り組んだ結果から、扶助費の増加に転じていないと推察する。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37193</xdr:rowOff>
    </xdr:to>
    <xdr:cxnSp macro="">
      <xdr:nvCxnSpPr>
        <xdr:cNvPr id="194" name="直線コネクタ 193"/>
        <xdr:cNvCxnSpPr/>
      </xdr:nvCxnSpPr>
      <xdr:spPr>
        <a:xfrm flipV="1">
          <a:off x="3987800" y="9417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69850</xdr:rowOff>
    </xdr:to>
    <xdr:cxnSp macro="">
      <xdr:nvCxnSpPr>
        <xdr:cNvPr id="197" name="直線コネクタ 196"/>
        <xdr:cNvCxnSpPr/>
      </xdr:nvCxnSpPr>
      <xdr:spPr>
        <a:xfrm flipV="1">
          <a:off x="3098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86178</xdr:rowOff>
    </xdr:from>
    <xdr:to>
      <xdr:col>15</xdr:col>
      <xdr:colOff>98425</xdr:colOff>
      <xdr:row>55</xdr:row>
      <xdr:rowOff>69850</xdr:rowOff>
    </xdr:to>
    <xdr:cxnSp macro="">
      <xdr:nvCxnSpPr>
        <xdr:cNvPr id="200" name="直線コネクタ 199"/>
        <xdr:cNvCxnSpPr/>
      </xdr:nvCxnSpPr>
      <xdr:spPr>
        <a:xfrm>
          <a:off x="2209800" y="91730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53</xdr:row>
      <xdr:rowOff>118835</xdr:rowOff>
    </xdr:to>
    <xdr:cxnSp macro="">
      <xdr:nvCxnSpPr>
        <xdr:cNvPr id="203" name="直線コネクタ 202"/>
        <xdr:cNvCxnSpPr/>
      </xdr:nvCxnSpPr>
      <xdr:spPr>
        <a:xfrm flipV="1">
          <a:off x="1320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13" name="楕円 212"/>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14"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15" name="楕円 214"/>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6" name="テキスト ボックス 215"/>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7" name="楕円 216"/>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8" name="テキスト ボックス 21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35378</xdr:rowOff>
    </xdr:from>
    <xdr:to>
      <xdr:col>11</xdr:col>
      <xdr:colOff>60325</xdr:colOff>
      <xdr:row>53</xdr:row>
      <xdr:rowOff>136978</xdr:rowOff>
    </xdr:to>
    <xdr:sp macro="" textlink="">
      <xdr:nvSpPr>
        <xdr:cNvPr id="219" name="楕円 218"/>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147155</xdr:rowOff>
    </xdr:from>
    <xdr:ext cx="762000" cy="259045"/>
    <xdr:sp macro="" textlink="">
      <xdr:nvSpPr>
        <xdr:cNvPr id="220" name="テキスト ボックス 219"/>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21" name="楕円 220"/>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22" name="テキスト ボックス 221"/>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各団体平均より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値で推移している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が、令和２年度は前年度より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主な要因は、国民健康保険特別会計、介護保険特別会計、後期高齢者医療特別会計への繰出金が増加したこと、老朽化した公共施設等に対する維持補修費が増加したためである。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上記三特別会計の財政状況は安定しているが、報酬改定や被保険者数の推移により今後繰出金の増加が想定されるため、動向を注視しなければならない。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62230</xdr:rowOff>
    </xdr:to>
    <xdr:cxnSp macro="">
      <xdr:nvCxnSpPr>
        <xdr:cNvPr id="255" name="直線コネクタ 254"/>
        <xdr:cNvCxnSpPr/>
      </xdr:nvCxnSpPr>
      <xdr:spPr>
        <a:xfrm>
          <a:off x="15671800" y="9484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54610</xdr:rowOff>
    </xdr:to>
    <xdr:cxnSp macro="">
      <xdr:nvCxnSpPr>
        <xdr:cNvPr id="258" name="直線コネクタ 257"/>
        <xdr:cNvCxnSpPr/>
      </xdr:nvCxnSpPr>
      <xdr:spPr>
        <a:xfrm>
          <a:off x="14782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56</xdr:row>
      <xdr:rowOff>127000</xdr:rowOff>
    </xdr:to>
    <xdr:cxnSp macro="">
      <xdr:nvCxnSpPr>
        <xdr:cNvPr id="261" name="直線コネクタ 260"/>
        <xdr:cNvCxnSpPr/>
      </xdr:nvCxnSpPr>
      <xdr:spPr>
        <a:xfrm flipV="1">
          <a:off x="13893800" y="94538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127000</xdr:rowOff>
    </xdr:to>
    <xdr:cxnSp macro="">
      <xdr:nvCxnSpPr>
        <xdr:cNvPr id="264" name="直線コネクタ 263"/>
        <xdr:cNvCxnSpPr/>
      </xdr:nvCxnSpPr>
      <xdr:spPr>
        <a:xfrm>
          <a:off x="13004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74" name="楕円 273"/>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75" name="その他該当値テキスト"/>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76" name="楕円 275"/>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77" name="テキスト ボックス 276"/>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8" name="楕円 277"/>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9" name="テキスト ボックス 278"/>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80" name="楕円 279"/>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81" name="テキスト ボックス 280"/>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82" name="楕円 281"/>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83" name="テキスト ボックス 282"/>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各団体平均より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値で推移しているが、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これは事業をアウトソーシングしたことで、補助金や負担金が増えたためである。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また、農業集落排水事業を平成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より法的化し数値は上昇したが、補助費は年々減少してきている。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今後の課題として、負担金や補助金が適正な支出となっているか、また、効果的な事業となっているか、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で見直しや廃止を進めていく。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113284</xdr:rowOff>
    </xdr:to>
    <xdr:cxnSp macro="">
      <xdr:nvCxnSpPr>
        <xdr:cNvPr id="313" name="直線コネクタ 312"/>
        <xdr:cNvCxnSpPr/>
      </xdr:nvCxnSpPr>
      <xdr:spPr>
        <a:xfrm flipV="1">
          <a:off x="15671800" y="65643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113284</xdr:rowOff>
    </xdr:from>
    <xdr:to>
      <xdr:col>78</xdr:col>
      <xdr:colOff>69850</xdr:colOff>
      <xdr:row>38</xdr:row>
      <xdr:rowOff>163576</xdr:rowOff>
    </xdr:to>
    <xdr:cxnSp macro="">
      <xdr:nvCxnSpPr>
        <xdr:cNvPr id="316" name="直線コネクタ 315"/>
        <xdr:cNvCxnSpPr/>
      </xdr:nvCxnSpPr>
      <xdr:spPr>
        <a:xfrm flipV="1">
          <a:off x="14782800" y="66283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163576</xdr:rowOff>
    </xdr:to>
    <xdr:cxnSp macro="">
      <xdr:nvCxnSpPr>
        <xdr:cNvPr id="319" name="直線コネクタ 318"/>
        <xdr:cNvCxnSpPr/>
      </xdr:nvCxnSpPr>
      <xdr:spPr>
        <a:xfrm>
          <a:off x="13893800" y="65369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81280</xdr:rowOff>
    </xdr:to>
    <xdr:cxnSp macro="">
      <xdr:nvCxnSpPr>
        <xdr:cNvPr id="322" name="直線コネクタ 321"/>
        <xdr:cNvCxnSpPr/>
      </xdr:nvCxnSpPr>
      <xdr:spPr>
        <a:xfrm flipV="1">
          <a:off x="13004800" y="6536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32" name="楕円 331"/>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33" name="補助費等該当値テキスト"/>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62484</xdr:rowOff>
    </xdr:from>
    <xdr:to>
      <xdr:col>78</xdr:col>
      <xdr:colOff>120650</xdr:colOff>
      <xdr:row>38</xdr:row>
      <xdr:rowOff>164084</xdr:rowOff>
    </xdr:to>
    <xdr:sp macro="" textlink="">
      <xdr:nvSpPr>
        <xdr:cNvPr id="334" name="楕円 333"/>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148861</xdr:rowOff>
    </xdr:from>
    <xdr:ext cx="736600" cy="259045"/>
    <xdr:sp macro="" textlink="">
      <xdr:nvSpPr>
        <xdr:cNvPr id="335" name="テキスト ボックス 334"/>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112776</xdr:rowOff>
    </xdr:from>
    <xdr:to>
      <xdr:col>74</xdr:col>
      <xdr:colOff>31750</xdr:colOff>
      <xdr:row>39</xdr:row>
      <xdr:rowOff>42926</xdr:rowOff>
    </xdr:to>
    <xdr:sp macro="" textlink="">
      <xdr:nvSpPr>
        <xdr:cNvPr id="336" name="楕円 335"/>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27703</xdr:rowOff>
    </xdr:from>
    <xdr:ext cx="762000" cy="259045"/>
    <xdr:sp macro="" textlink="">
      <xdr:nvSpPr>
        <xdr:cNvPr id="337" name="テキスト ボックス 336"/>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38" name="楕円 337"/>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9" name="テキスト ボックス 338"/>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40" name="楕円 339"/>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41" name="テキスト ボックス 340"/>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ポイント減少したが、各団体平均と比較して、高い値で推移している。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毎年の一定額の借入と地域交流センターなど建設事業の借入が発生したが、過去の土地区画整理事業など大型事業の返済も終了してきており、公債費の大きな変動はない。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発行額の抑制や繰上償還などを積極的に行い、公債費の圧縮に努める。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24130</xdr:rowOff>
    </xdr:from>
    <xdr:to>
      <xdr:col>24</xdr:col>
      <xdr:colOff>25400</xdr:colOff>
      <xdr:row>79</xdr:row>
      <xdr:rowOff>62230</xdr:rowOff>
    </xdr:to>
    <xdr:cxnSp macro="">
      <xdr:nvCxnSpPr>
        <xdr:cNvPr id="374" name="直線コネクタ 373"/>
        <xdr:cNvCxnSpPr/>
      </xdr:nvCxnSpPr>
      <xdr:spPr>
        <a:xfrm flipV="1">
          <a:off x="3987800" y="13568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54611</xdr:rowOff>
    </xdr:from>
    <xdr:to>
      <xdr:col>19</xdr:col>
      <xdr:colOff>187325</xdr:colOff>
      <xdr:row>79</xdr:row>
      <xdr:rowOff>62230</xdr:rowOff>
    </xdr:to>
    <xdr:cxnSp macro="">
      <xdr:nvCxnSpPr>
        <xdr:cNvPr id="377" name="直線コネクタ 376"/>
        <xdr:cNvCxnSpPr/>
      </xdr:nvCxnSpPr>
      <xdr:spPr>
        <a:xfrm>
          <a:off x="3098800" y="13599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54611</xdr:rowOff>
    </xdr:from>
    <xdr:to>
      <xdr:col>15</xdr:col>
      <xdr:colOff>98425</xdr:colOff>
      <xdr:row>79</xdr:row>
      <xdr:rowOff>62230</xdr:rowOff>
    </xdr:to>
    <xdr:cxnSp macro="">
      <xdr:nvCxnSpPr>
        <xdr:cNvPr id="380" name="直線コネクタ 379"/>
        <xdr:cNvCxnSpPr/>
      </xdr:nvCxnSpPr>
      <xdr:spPr>
        <a:xfrm flipV="1">
          <a:off x="2209800" y="13599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62230</xdr:rowOff>
    </xdr:from>
    <xdr:to>
      <xdr:col>11</xdr:col>
      <xdr:colOff>9525</xdr:colOff>
      <xdr:row>79</xdr:row>
      <xdr:rowOff>123189</xdr:rowOff>
    </xdr:to>
    <xdr:cxnSp macro="">
      <xdr:nvCxnSpPr>
        <xdr:cNvPr id="383" name="直線コネクタ 382"/>
        <xdr:cNvCxnSpPr/>
      </xdr:nvCxnSpPr>
      <xdr:spPr>
        <a:xfrm flipV="1">
          <a:off x="1320800" y="136067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144780</xdr:rowOff>
    </xdr:from>
    <xdr:to>
      <xdr:col>24</xdr:col>
      <xdr:colOff>76200</xdr:colOff>
      <xdr:row>79</xdr:row>
      <xdr:rowOff>74930</xdr:rowOff>
    </xdr:to>
    <xdr:sp macro="" textlink="">
      <xdr:nvSpPr>
        <xdr:cNvPr id="393" name="楕円 392"/>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116857</xdr:rowOff>
    </xdr:from>
    <xdr:ext cx="762000" cy="259045"/>
    <xdr:sp macro="" textlink="">
      <xdr:nvSpPr>
        <xdr:cNvPr id="394" name="公債費該当値テキスト"/>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xdr:rowOff>
    </xdr:from>
    <xdr:to>
      <xdr:col>20</xdr:col>
      <xdr:colOff>38100</xdr:colOff>
      <xdr:row>79</xdr:row>
      <xdr:rowOff>113030</xdr:rowOff>
    </xdr:to>
    <xdr:sp macro="" textlink="">
      <xdr:nvSpPr>
        <xdr:cNvPr id="395" name="楕円 394"/>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97807</xdr:rowOff>
    </xdr:from>
    <xdr:ext cx="736600" cy="259045"/>
    <xdr:sp macro="" textlink="">
      <xdr:nvSpPr>
        <xdr:cNvPr id="396" name="テキスト ボックス 395"/>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3811</xdr:rowOff>
    </xdr:from>
    <xdr:to>
      <xdr:col>15</xdr:col>
      <xdr:colOff>149225</xdr:colOff>
      <xdr:row>79</xdr:row>
      <xdr:rowOff>105411</xdr:rowOff>
    </xdr:to>
    <xdr:sp macro="" textlink="">
      <xdr:nvSpPr>
        <xdr:cNvPr id="397" name="楕円 396"/>
        <xdr:cNvSpPr/>
      </xdr:nvSpPr>
      <xdr:spPr>
        <a:xfrm>
          <a:off x="3048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90188</xdr:rowOff>
    </xdr:from>
    <xdr:ext cx="762000" cy="259045"/>
    <xdr:sp macro="" textlink="">
      <xdr:nvSpPr>
        <xdr:cNvPr id="398" name="テキスト ボックス 397"/>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399" name="楕円 398"/>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400" name="テキスト ボックス 399"/>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72389</xdr:rowOff>
    </xdr:from>
    <xdr:to>
      <xdr:col>6</xdr:col>
      <xdr:colOff>171450</xdr:colOff>
      <xdr:row>80</xdr:row>
      <xdr:rowOff>2539</xdr:rowOff>
    </xdr:to>
    <xdr:sp macro="" textlink="">
      <xdr:nvSpPr>
        <xdr:cNvPr id="401" name="楕円 400"/>
        <xdr:cNvSpPr/>
      </xdr:nvSpPr>
      <xdr:spPr>
        <a:xfrm>
          <a:off x="1270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158766</xdr:rowOff>
    </xdr:from>
    <xdr:ext cx="762000" cy="259045"/>
    <xdr:sp macro="" textlink="">
      <xdr:nvSpPr>
        <xdr:cNvPr id="402" name="テキスト ボックス 401"/>
        <xdr:cNvSpPr txBox="1"/>
      </xdr:nvSpPr>
      <xdr:spPr>
        <a:xfrm>
          <a:off x="939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各団体平均より低い値で推移している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経常的経費の割合が高い公債費の負担を減らすことで、柔軟な財政運営を目指していく。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限られた財源を有効活用するために、優先順位付けをするなど、事業に取り組んでいく。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35561</xdr:rowOff>
    </xdr:to>
    <xdr:cxnSp macro="">
      <xdr:nvCxnSpPr>
        <xdr:cNvPr id="433" name="直線コネクタ 432"/>
        <xdr:cNvCxnSpPr/>
      </xdr:nvCxnSpPr>
      <xdr:spPr>
        <a:xfrm>
          <a:off x="15671800" y="130337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30987</xdr:rowOff>
    </xdr:to>
    <xdr:cxnSp macro="">
      <xdr:nvCxnSpPr>
        <xdr:cNvPr id="436" name="直線コネクタ 435"/>
        <xdr:cNvCxnSpPr/>
      </xdr:nvCxnSpPr>
      <xdr:spPr>
        <a:xfrm flipV="1">
          <a:off x="14782800" y="130337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76</xdr:row>
      <xdr:rowOff>30987</xdr:rowOff>
    </xdr:to>
    <xdr:cxnSp macro="">
      <xdr:nvCxnSpPr>
        <xdr:cNvPr id="439" name="直線コネクタ 438"/>
        <xdr:cNvCxnSpPr/>
      </xdr:nvCxnSpPr>
      <xdr:spPr>
        <a:xfrm>
          <a:off x="13893800" y="129697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75</xdr:row>
      <xdr:rowOff>133858</xdr:rowOff>
    </xdr:to>
    <xdr:cxnSp macro="">
      <xdr:nvCxnSpPr>
        <xdr:cNvPr id="442" name="直線コネクタ 441"/>
        <xdr:cNvCxnSpPr/>
      </xdr:nvCxnSpPr>
      <xdr:spPr>
        <a:xfrm flipV="1">
          <a:off x="13004800" y="12969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52" name="楕円 451"/>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53"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54" name="楕円 453"/>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55" name="テキスト ボックス 454"/>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56" name="楕円 455"/>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57" name="テキスト ボックス 456"/>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58" name="楕円 457"/>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59" name="テキスト ボックス 458"/>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60" name="楕円 459"/>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61" name="テキスト ボックス 460"/>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95138</xdr:rowOff>
    </xdr:from>
    <xdr:to>
      <xdr:col>29</xdr:col>
      <xdr:colOff>127000</xdr:colOff>
      <xdr:row>16</xdr:row>
      <xdr:rowOff>152924</xdr:rowOff>
    </xdr:to>
    <xdr:cxnSp macro="">
      <xdr:nvCxnSpPr>
        <xdr:cNvPr id="52" name="直線コネクタ 51"/>
        <xdr:cNvCxnSpPr/>
      </xdr:nvCxnSpPr>
      <xdr:spPr bwMode="auto">
        <a:xfrm flipV="1">
          <a:off x="5003800" y="2885963"/>
          <a:ext cx="647700" cy="57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152924</xdr:rowOff>
    </xdr:from>
    <xdr:to>
      <xdr:col>26</xdr:col>
      <xdr:colOff>50800</xdr:colOff>
      <xdr:row>16</xdr:row>
      <xdr:rowOff>163668</xdr:rowOff>
    </xdr:to>
    <xdr:cxnSp macro="">
      <xdr:nvCxnSpPr>
        <xdr:cNvPr id="55" name="直線コネクタ 54"/>
        <xdr:cNvCxnSpPr/>
      </xdr:nvCxnSpPr>
      <xdr:spPr bwMode="auto">
        <a:xfrm flipV="1">
          <a:off x="4305300" y="2943749"/>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163668</xdr:rowOff>
    </xdr:from>
    <xdr:to>
      <xdr:col>22</xdr:col>
      <xdr:colOff>114300</xdr:colOff>
      <xdr:row>17</xdr:row>
      <xdr:rowOff>26149</xdr:rowOff>
    </xdr:to>
    <xdr:cxnSp macro="">
      <xdr:nvCxnSpPr>
        <xdr:cNvPr id="58" name="直線コネクタ 57"/>
        <xdr:cNvCxnSpPr/>
      </xdr:nvCxnSpPr>
      <xdr:spPr bwMode="auto">
        <a:xfrm flipV="1">
          <a:off x="3606800" y="2954493"/>
          <a:ext cx="698500" cy="33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26149</xdr:rowOff>
    </xdr:from>
    <xdr:to>
      <xdr:col>18</xdr:col>
      <xdr:colOff>177800</xdr:colOff>
      <xdr:row>17</xdr:row>
      <xdr:rowOff>32664</xdr:rowOff>
    </xdr:to>
    <xdr:cxnSp macro="">
      <xdr:nvCxnSpPr>
        <xdr:cNvPr id="61" name="直線コネクタ 60"/>
        <xdr:cNvCxnSpPr/>
      </xdr:nvCxnSpPr>
      <xdr:spPr bwMode="auto">
        <a:xfrm flipV="1">
          <a:off x="2908300" y="2988424"/>
          <a:ext cx="6985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44338</xdr:rowOff>
    </xdr:from>
    <xdr:to>
      <xdr:col>29</xdr:col>
      <xdr:colOff>177800</xdr:colOff>
      <xdr:row>16</xdr:row>
      <xdr:rowOff>145938</xdr:rowOff>
    </xdr:to>
    <xdr:sp macro="" textlink="">
      <xdr:nvSpPr>
        <xdr:cNvPr id="71" name="楕円 70"/>
        <xdr:cNvSpPr/>
      </xdr:nvSpPr>
      <xdr:spPr bwMode="auto">
        <a:xfrm>
          <a:off x="5600700" y="2835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16415</xdr:rowOff>
    </xdr:from>
    <xdr:ext cx="762000" cy="259045"/>
    <xdr:sp macro="" textlink="">
      <xdr:nvSpPr>
        <xdr:cNvPr id="72" name="人口1人当たり決算額の推移該当値テキスト130"/>
        <xdr:cNvSpPr txBox="1"/>
      </xdr:nvSpPr>
      <xdr:spPr>
        <a:xfrm>
          <a:off x="5740400" y="280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102124</xdr:rowOff>
    </xdr:from>
    <xdr:to>
      <xdr:col>26</xdr:col>
      <xdr:colOff>101600</xdr:colOff>
      <xdr:row>17</xdr:row>
      <xdr:rowOff>32274</xdr:rowOff>
    </xdr:to>
    <xdr:sp macro="" textlink="">
      <xdr:nvSpPr>
        <xdr:cNvPr id="73" name="楕円 72"/>
        <xdr:cNvSpPr/>
      </xdr:nvSpPr>
      <xdr:spPr bwMode="auto">
        <a:xfrm>
          <a:off x="4953000" y="289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17051</xdr:rowOff>
    </xdr:from>
    <xdr:ext cx="736600" cy="259045"/>
    <xdr:sp macro="" textlink="">
      <xdr:nvSpPr>
        <xdr:cNvPr id="74" name="テキスト ボックス 73"/>
        <xdr:cNvSpPr txBox="1"/>
      </xdr:nvSpPr>
      <xdr:spPr>
        <a:xfrm>
          <a:off x="4622800" y="297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112868</xdr:rowOff>
    </xdr:from>
    <xdr:to>
      <xdr:col>22</xdr:col>
      <xdr:colOff>165100</xdr:colOff>
      <xdr:row>17</xdr:row>
      <xdr:rowOff>43018</xdr:rowOff>
    </xdr:to>
    <xdr:sp macro="" textlink="">
      <xdr:nvSpPr>
        <xdr:cNvPr id="75" name="楕円 74"/>
        <xdr:cNvSpPr/>
      </xdr:nvSpPr>
      <xdr:spPr bwMode="auto">
        <a:xfrm>
          <a:off x="4254500" y="290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27795</xdr:rowOff>
    </xdr:from>
    <xdr:ext cx="762000" cy="259045"/>
    <xdr:sp macro="" textlink="">
      <xdr:nvSpPr>
        <xdr:cNvPr id="76" name="テキスト ボックス 75"/>
        <xdr:cNvSpPr txBox="1"/>
      </xdr:nvSpPr>
      <xdr:spPr>
        <a:xfrm>
          <a:off x="3924300" y="299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146799</xdr:rowOff>
    </xdr:from>
    <xdr:to>
      <xdr:col>19</xdr:col>
      <xdr:colOff>38100</xdr:colOff>
      <xdr:row>17</xdr:row>
      <xdr:rowOff>76949</xdr:rowOff>
    </xdr:to>
    <xdr:sp macro="" textlink="">
      <xdr:nvSpPr>
        <xdr:cNvPr id="77" name="楕円 76"/>
        <xdr:cNvSpPr/>
      </xdr:nvSpPr>
      <xdr:spPr bwMode="auto">
        <a:xfrm>
          <a:off x="3556000" y="2937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61726</xdr:rowOff>
    </xdr:from>
    <xdr:ext cx="762000" cy="259045"/>
    <xdr:sp macro="" textlink="">
      <xdr:nvSpPr>
        <xdr:cNvPr id="78" name="テキスト ボックス 77"/>
        <xdr:cNvSpPr txBox="1"/>
      </xdr:nvSpPr>
      <xdr:spPr>
        <a:xfrm>
          <a:off x="3225800" y="30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153314</xdr:rowOff>
    </xdr:from>
    <xdr:to>
      <xdr:col>15</xdr:col>
      <xdr:colOff>101600</xdr:colOff>
      <xdr:row>17</xdr:row>
      <xdr:rowOff>83464</xdr:rowOff>
    </xdr:to>
    <xdr:sp macro="" textlink="">
      <xdr:nvSpPr>
        <xdr:cNvPr id="79" name="楕円 78"/>
        <xdr:cNvSpPr/>
      </xdr:nvSpPr>
      <xdr:spPr bwMode="auto">
        <a:xfrm>
          <a:off x="2857500" y="2944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68241</xdr:rowOff>
    </xdr:from>
    <xdr:ext cx="762000" cy="259045"/>
    <xdr:sp macro="" textlink="">
      <xdr:nvSpPr>
        <xdr:cNvPr id="80" name="テキスト ボックス 79"/>
        <xdr:cNvSpPr txBox="1"/>
      </xdr:nvSpPr>
      <xdr:spPr>
        <a:xfrm>
          <a:off x="2527300" y="303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234762</xdr:rowOff>
    </xdr:from>
    <xdr:to>
      <xdr:col>29</xdr:col>
      <xdr:colOff>127000</xdr:colOff>
      <xdr:row>35</xdr:row>
      <xdr:rowOff>270607</xdr:rowOff>
    </xdr:to>
    <xdr:cxnSp macro="">
      <xdr:nvCxnSpPr>
        <xdr:cNvPr id="112" name="直線コネクタ 111"/>
        <xdr:cNvCxnSpPr/>
      </xdr:nvCxnSpPr>
      <xdr:spPr bwMode="auto">
        <a:xfrm flipV="1">
          <a:off x="5003800" y="6845112"/>
          <a:ext cx="647700" cy="3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178275</xdr:rowOff>
    </xdr:from>
    <xdr:to>
      <xdr:col>26</xdr:col>
      <xdr:colOff>50800</xdr:colOff>
      <xdr:row>35</xdr:row>
      <xdr:rowOff>270607</xdr:rowOff>
    </xdr:to>
    <xdr:cxnSp macro="">
      <xdr:nvCxnSpPr>
        <xdr:cNvPr id="115" name="直線コネクタ 114"/>
        <xdr:cNvCxnSpPr/>
      </xdr:nvCxnSpPr>
      <xdr:spPr bwMode="auto">
        <a:xfrm>
          <a:off x="4305300" y="6788625"/>
          <a:ext cx="698500" cy="92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178275</xdr:rowOff>
    </xdr:from>
    <xdr:to>
      <xdr:col>22</xdr:col>
      <xdr:colOff>114300</xdr:colOff>
      <xdr:row>35</xdr:row>
      <xdr:rowOff>227447</xdr:rowOff>
    </xdr:to>
    <xdr:cxnSp macro="">
      <xdr:nvCxnSpPr>
        <xdr:cNvPr id="118" name="直線コネクタ 117"/>
        <xdr:cNvCxnSpPr/>
      </xdr:nvCxnSpPr>
      <xdr:spPr bwMode="auto">
        <a:xfrm flipV="1">
          <a:off x="3606800" y="6788625"/>
          <a:ext cx="698500" cy="49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198941</xdr:rowOff>
    </xdr:from>
    <xdr:to>
      <xdr:col>18</xdr:col>
      <xdr:colOff>177800</xdr:colOff>
      <xdr:row>35</xdr:row>
      <xdr:rowOff>227447</xdr:rowOff>
    </xdr:to>
    <xdr:cxnSp macro="">
      <xdr:nvCxnSpPr>
        <xdr:cNvPr id="121" name="直線コネクタ 120"/>
        <xdr:cNvCxnSpPr/>
      </xdr:nvCxnSpPr>
      <xdr:spPr bwMode="auto">
        <a:xfrm>
          <a:off x="2908300" y="6809291"/>
          <a:ext cx="698500" cy="28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183962</xdr:rowOff>
    </xdr:from>
    <xdr:to>
      <xdr:col>29</xdr:col>
      <xdr:colOff>177800</xdr:colOff>
      <xdr:row>35</xdr:row>
      <xdr:rowOff>285562</xdr:rowOff>
    </xdr:to>
    <xdr:sp macro="" textlink="">
      <xdr:nvSpPr>
        <xdr:cNvPr id="131" name="楕円 130"/>
        <xdr:cNvSpPr/>
      </xdr:nvSpPr>
      <xdr:spPr bwMode="auto">
        <a:xfrm>
          <a:off x="5600700" y="679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29039</xdr:rowOff>
    </xdr:from>
    <xdr:ext cx="762000" cy="259045"/>
    <xdr:sp macro="" textlink="">
      <xdr:nvSpPr>
        <xdr:cNvPr id="132" name="人口1人当たり決算額の推移該当値テキスト445"/>
        <xdr:cNvSpPr txBox="1"/>
      </xdr:nvSpPr>
      <xdr:spPr>
        <a:xfrm>
          <a:off x="5740400" y="663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219807</xdr:rowOff>
    </xdr:from>
    <xdr:to>
      <xdr:col>26</xdr:col>
      <xdr:colOff>101600</xdr:colOff>
      <xdr:row>35</xdr:row>
      <xdr:rowOff>321407</xdr:rowOff>
    </xdr:to>
    <xdr:sp macro="" textlink="">
      <xdr:nvSpPr>
        <xdr:cNvPr id="133" name="楕円 132"/>
        <xdr:cNvSpPr/>
      </xdr:nvSpPr>
      <xdr:spPr bwMode="auto">
        <a:xfrm>
          <a:off x="4953000" y="6830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331584</xdr:rowOff>
    </xdr:from>
    <xdr:ext cx="736600" cy="259045"/>
    <xdr:sp macro="" textlink="">
      <xdr:nvSpPr>
        <xdr:cNvPr id="134" name="テキスト ボックス 133"/>
        <xdr:cNvSpPr txBox="1"/>
      </xdr:nvSpPr>
      <xdr:spPr>
        <a:xfrm>
          <a:off x="4622800" y="659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127475</xdr:rowOff>
    </xdr:from>
    <xdr:to>
      <xdr:col>22</xdr:col>
      <xdr:colOff>165100</xdr:colOff>
      <xdr:row>35</xdr:row>
      <xdr:rowOff>229075</xdr:rowOff>
    </xdr:to>
    <xdr:sp macro="" textlink="">
      <xdr:nvSpPr>
        <xdr:cNvPr id="135" name="楕円 134"/>
        <xdr:cNvSpPr/>
      </xdr:nvSpPr>
      <xdr:spPr bwMode="auto">
        <a:xfrm>
          <a:off x="4254500" y="673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239252</xdr:rowOff>
    </xdr:from>
    <xdr:ext cx="762000" cy="259045"/>
    <xdr:sp macro="" textlink="">
      <xdr:nvSpPr>
        <xdr:cNvPr id="136" name="テキスト ボックス 135"/>
        <xdr:cNvSpPr txBox="1"/>
      </xdr:nvSpPr>
      <xdr:spPr>
        <a:xfrm>
          <a:off x="3924300" y="65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176647</xdr:rowOff>
    </xdr:from>
    <xdr:to>
      <xdr:col>19</xdr:col>
      <xdr:colOff>38100</xdr:colOff>
      <xdr:row>35</xdr:row>
      <xdr:rowOff>278247</xdr:rowOff>
    </xdr:to>
    <xdr:sp macro="" textlink="">
      <xdr:nvSpPr>
        <xdr:cNvPr id="137" name="楕円 136"/>
        <xdr:cNvSpPr/>
      </xdr:nvSpPr>
      <xdr:spPr bwMode="auto">
        <a:xfrm>
          <a:off x="3556000" y="678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288424</xdr:rowOff>
    </xdr:from>
    <xdr:ext cx="762000" cy="259045"/>
    <xdr:sp macro="" textlink="">
      <xdr:nvSpPr>
        <xdr:cNvPr id="138" name="テキスト ボックス 137"/>
        <xdr:cNvSpPr txBox="1"/>
      </xdr:nvSpPr>
      <xdr:spPr>
        <a:xfrm>
          <a:off x="3225800" y="655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148141</xdr:rowOff>
    </xdr:from>
    <xdr:to>
      <xdr:col>15</xdr:col>
      <xdr:colOff>101600</xdr:colOff>
      <xdr:row>35</xdr:row>
      <xdr:rowOff>249741</xdr:rowOff>
    </xdr:to>
    <xdr:sp macro="" textlink="">
      <xdr:nvSpPr>
        <xdr:cNvPr id="139" name="楕円 138"/>
        <xdr:cNvSpPr/>
      </xdr:nvSpPr>
      <xdr:spPr bwMode="auto">
        <a:xfrm>
          <a:off x="2857500" y="6758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259918</xdr:rowOff>
    </xdr:from>
    <xdr:ext cx="762000" cy="259045"/>
    <xdr:sp macro="" textlink="">
      <xdr:nvSpPr>
        <xdr:cNvPr id="140" name="テキスト ボックス 139"/>
        <xdr:cNvSpPr txBox="1"/>
      </xdr:nvSpPr>
      <xdr:spPr>
        <a:xfrm>
          <a:off x="2527300" y="65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32,418
31,777
165.86
19,299,844
18,844,608
333,726
9,329,911
19,822,577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138132</xdr:rowOff>
    </xdr:from>
    <xdr:to>
      <xdr:col>24</xdr:col>
      <xdr:colOff>63500</xdr:colOff>
      <xdr:row>36</xdr:row>
      <xdr:rowOff>71496</xdr:rowOff>
    </xdr:to>
    <xdr:cxnSp macro="">
      <xdr:nvCxnSpPr>
        <xdr:cNvPr id="63" name="直線コネクタ 62"/>
        <xdr:cNvCxnSpPr/>
      </xdr:nvCxnSpPr>
      <xdr:spPr>
        <a:xfrm flipV="1">
          <a:off x="3797300" y="6138882"/>
          <a:ext cx="838200" cy="1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71496</xdr:rowOff>
    </xdr:from>
    <xdr:to>
      <xdr:col>19</xdr:col>
      <xdr:colOff>177800</xdr:colOff>
      <xdr:row>36</xdr:row>
      <xdr:rowOff>119240</xdr:rowOff>
    </xdr:to>
    <xdr:cxnSp macro="">
      <xdr:nvCxnSpPr>
        <xdr:cNvPr id="66" name="直線コネクタ 65"/>
        <xdr:cNvCxnSpPr/>
      </xdr:nvCxnSpPr>
      <xdr:spPr>
        <a:xfrm flipV="1">
          <a:off x="2908300" y="6243696"/>
          <a:ext cx="889000" cy="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119240</xdr:rowOff>
    </xdr:from>
    <xdr:to>
      <xdr:col>15</xdr:col>
      <xdr:colOff>50800</xdr:colOff>
      <xdr:row>36</xdr:row>
      <xdr:rowOff>152518</xdr:rowOff>
    </xdr:to>
    <xdr:cxnSp macro="">
      <xdr:nvCxnSpPr>
        <xdr:cNvPr id="69" name="直線コネクタ 68"/>
        <xdr:cNvCxnSpPr/>
      </xdr:nvCxnSpPr>
      <xdr:spPr>
        <a:xfrm flipV="1">
          <a:off x="2019300" y="6291440"/>
          <a:ext cx="8890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152518</xdr:rowOff>
    </xdr:from>
    <xdr:to>
      <xdr:col>10</xdr:col>
      <xdr:colOff>114300</xdr:colOff>
      <xdr:row>36</xdr:row>
      <xdr:rowOff>170545</xdr:rowOff>
    </xdr:to>
    <xdr:cxnSp macro="">
      <xdr:nvCxnSpPr>
        <xdr:cNvPr id="72" name="直線コネクタ 71"/>
        <xdr:cNvCxnSpPr/>
      </xdr:nvCxnSpPr>
      <xdr:spPr>
        <a:xfrm flipV="1">
          <a:off x="1130300" y="6324718"/>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87332</xdr:rowOff>
    </xdr:from>
    <xdr:to>
      <xdr:col>24</xdr:col>
      <xdr:colOff>114300</xdr:colOff>
      <xdr:row>36</xdr:row>
      <xdr:rowOff>17482</xdr:rowOff>
    </xdr:to>
    <xdr:sp macro="" textlink="">
      <xdr:nvSpPr>
        <xdr:cNvPr id="82" name="楕円 81"/>
        <xdr:cNvSpPr/>
      </xdr:nvSpPr>
      <xdr:spPr>
        <a:xfrm>
          <a:off x="4584700" y="608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65759</xdr:rowOff>
    </xdr:from>
    <xdr:ext cx="534377" cy="259045"/>
    <xdr:sp macro="" textlink="">
      <xdr:nvSpPr>
        <xdr:cNvPr id="83" name="人件費該当値テキスト"/>
        <xdr:cNvSpPr txBox="1"/>
      </xdr:nvSpPr>
      <xdr:spPr>
        <a:xfrm>
          <a:off x="4686300" y="606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20696</xdr:rowOff>
    </xdr:from>
    <xdr:to>
      <xdr:col>20</xdr:col>
      <xdr:colOff>38100</xdr:colOff>
      <xdr:row>36</xdr:row>
      <xdr:rowOff>122296</xdr:rowOff>
    </xdr:to>
    <xdr:sp macro="" textlink="">
      <xdr:nvSpPr>
        <xdr:cNvPr id="84" name="楕円 83"/>
        <xdr:cNvSpPr/>
      </xdr:nvSpPr>
      <xdr:spPr>
        <a:xfrm>
          <a:off x="3746500" y="619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138823</xdr:rowOff>
    </xdr:from>
    <xdr:ext cx="534377" cy="259045"/>
    <xdr:sp macro="" textlink="">
      <xdr:nvSpPr>
        <xdr:cNvPr id="85" name="テキスト ボックス 84"/>
        <xdr:cNvSpPr txBox="1"/>
      </xdr:nvSpPr>
      <xdr:spPr>
        <a:xfrm>
          <a:off x="3530111" y="596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68440</xdr:rowOff>
    </xdr:from>
    <xdr:to>
      <xdr:col>15</xdr:col>
      <xdr:colOff>101600</xdr:colOff>
      <xdr:row>36</xdr:row>
      <xdr:rowOff>170040</xdr:rowOff>
    </xdr:to>
    <xdr:sp macro="" textlink="">
      <xdr:nvSpPr>
        <xdr:cNvPr id="86" name="楕円 85"/>
        <xdr:cNvSpPr/>
      </xdr:nvSpPr>
      <xdr:spPr>
        <a:xfrm>
          <a:off x="2857500" y="62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15117</xdr:rowOff>
    </xdr:from>
    <xdr:ext cx="534377" cy="259045"/>
    <xdr:sp macro="" textlink="">
      <xdr:nvSpPr>
        <xdr:cNvPr id="87" name="テキスト ボックス 86"/>
        <xdr:cNvSpPr txBox="1"/>
      </xdr:nvSpPr>
      <xdr:spPr>
        <a:xfrm>
          <a:off x="2641111" y="60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101718</xdr:rowOff>
    </xdr:from>
    <xdr:to>
      <xdr:col>10</xdr:col>
      <xdr:colOff>165100</xdr:colOff>
      <xdr:row>37</xdr:row>
      <xdr:rowOff>31868</xdr:rowOff>
    </xdr:to>
    <xdr:sp macro="" textlink="">
      <xdr:nvSpPr>
        <xdr:cNvPr id="88" name="楕円 87"/>
        <xdr:cNvSpPr/>
      </xdr:nvSpPr>
      <xdr:spPr>
        <a:xfrm>
          <a:off x="1968500" y="62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22995</xdr:rowOff>
    </xdr:from>
    <xdr:ext cx="534377" cy="259045"/>
    <xdr:sp macro="" textlink="">
      <xdr:nvSpPr>
        <xdr:cNvPr id="89" name="テキスト ボックス 88"/>
        <xdr:cNvSpPr txBox="1"/>
      </xdr:nvSpPr>
      <xdr:spPr>
        <a:xfrm>
          <a:off x="1752111" y="636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119745</xdr:rowOff>
    </xdr:from>
    <xdr:to>
      <xdr:col>6</xdr:col>
      <xdr:colOff>38100</xdr:colOff>
      <xdr:row>37</xdr:row>
      <xdr:rowOff>49895</xdr:rowOff>
    </xdr:to>
    <xdr:sp macro="" textlink="">
      <xdr:nvSpPr>
        <xdr:cNvPr id="90" name="楕円 89"/>
        <xdr:cNvSpPr/>
      </xdr:nvSpPr>
      <xdr:spPr>
        <a:xfrm>
          <a:off x="1079500" y="6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41022</xdr:rowOff>
    </xdr:from>
    <xdr:ext cx="534377" cy="259045"/>
    <xdr:sp macro="" textlink="">
      <xdr:nvSpPr>
        <xdr:cNvPr id="91" name="テキスト ボックス 90"/>
        <xdr:cNvSpPr txBox="1"/>
      </xdr:nvSpPr>
      <xdr:spPr>
        <a:xfrm>
          <a:off x="863111" y="638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148561</xdr:rowOff>
    </xdr:from>
    <xdr:to>
      <xdr:col>24</xdr:col>
      <xdr:colOff>63500</xdr:colOff>
      <xdr:row>58</xdr:row>
      <xdr:rowOff>10748</xdr:rowOff>
    </xdr:to>
    <xdr:cxnSp macro="">
      <xdr:nvCxnSpPr>
        <xdr:cNvPr id="123" name="直線コネクタ 122"/>
        <xdr:cNvCxnSpPr/>
      </xdr:nvCxnSpPr>
      <xdr:spPr>
        <a:xfrm flipV="1">
          <a:off x="3797300" y="9921211"/>
          <a:ext cx="8382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10748</xdr:rowOff>
    </xdr:from>
    <xdr:to>
      <xdr:col>19</xdr:col>
      <xdr:colOff>177800</xdr:colOff>
      <xdr:row>58</xdr:row>
      <xdr:rowOff>22309</xdr:rowOff>
    </xdr:to>
    <xdr:cxnSp macro="">
      <xdr:nvCxnSpPr>
        <xdr:cNvPr id="126" name="直線コネクタ 125"/>
        <xdr:cNvCxnSpPr/>
      </xdr:nvCxnSpPr>
      <xdr:spPr>
        <a:xfrm flipV="1">
          <a:off x="2908300" y="9954848"/>
          <a:ext cx="8890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10846</xdr:rowOff>
    </xdr:from>
    <xdr:to>
      <xdr:col>15</xdr:col>
      <xdr:colOff>50800</xdr:colOff>
      <xdr:row>58</xdr:row>
      <xdr:rowOff>22309</xdr:rowOff>
    </xdr:to>
    <xdr:cxnSp macro="">
      <xdr:nvCxnSpPr>
        <xdr:cNvPr id="129" name="直線コネクタ 128"/>
        <xdr:cNvCxnSpPr/>
      </xdr:nvCxnSpPr>
      <xdr:spPr>
        <a:xfrm>
          <a:off x="2019300" y="9954946"/>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10846</xdr:rowOff>
    </xdr:from>
    <xdr:to>
      <xdr:col>10</xdr:col>
      <xdr:colOff>114300</xdr:colOff>
      <xdr:row>58</xdr:row>
      <xdr:rowOff>20055</xdr:rowOff>
    </xdr:to>
    <xdr:cxnSp macro="">
      <xdr:nvCxnSpPr>
        <xdr:cNvPr id="132" name="直線コネクタ 131"/>
        <xdr:cNvCxnSpPr/>
      </xdr:nvCxnSpPr>
      <xdr:spPr>
        <a:xfrm flipV="1">
          <a:off x="1130300" y="9954946"/>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97761</xdr:rowOff>
    </xdr:from>
    <xdr:to>
      <xdr:col>24</xdr:col>
      <xdr:colOff>114300</xdr:colOff>
      <xdr:row>58</xdr:row>
      <xdr:rowOff>27911</xdr:rowOff>
    </xdr:to>
    <xdr:sp macro="" textlink="">
      <xdr:nvSpPr>
        <xdr:cNvPr id="142" name="楕円 141"/>
        <xdr:cNvSpPr/>
      </xdr:nvSpPr>
      <xdr:spPr>
        <a:xfrm>
          <a:off x="4584700" y="987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12688</xdr:rowOff>
    </xdr:from>
    <xdr:ext cx="534377" cy="259045"/>
    <xdr:sp macro="" textlink="">
      <xdr:nvSpPr>
        <xdr:cNvPr id="143" name="物件費該当値テキスト"/>
        <xdr:cNvSpPr txBox="1"/>
      </xdr:nvSpPr>
      <xdr:spPr>
        <a:xfrm>
          <a:off x="4686300" y="978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131398</xdr:rowOff>
    </xdr:from>
    <xdr:to>
      <xdr:col>20</xdr:col>
      <xdr:colOff>38100</xdr:colOff>
      <xdr:row>58</xdr:row>
      <xdr:rowOff>61548</xdr:rowOff>
    </xdr:to>
    <xdr:sp macro="" textlink="">
      <xdr:nvSpPr>
        <xdr:cNvPr id="144" name="楕円 143"/>
        <xdr:cNvSpPr/>
      </xdr:nvSpPr>
      <xdr:spPr>
        <a:xfrm>
          <a:off x="3746500" y="990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52675</xdr:rowOff>
    </xdr:from>
    <xdr:ext cx="534377" cy="259045"/>
    <xdr:sp macro="" textlink="">
      <xdr:nvSpPr>
        <xdr:cNvPr id="145" name="テキスト ボックス 144"/>
        <xdr:cNvSpPr txBox="1"/>
      </xdr:nvSpPr>
      <xdr:spPr>
        <a:xfrm>
          <a:off x="3530111" y="999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142959</xdr:rowOff>
    </xdr:from>
    <xdr:to>
      <xdr:col>15</xdr:col>
      <xdr:colOff>101600</xdr:colOff>
      <xdr:row>58</xdr:row>
      <xdr:rowOff>73109</xdr:rowOff>
    </xdr:to>
    <xdr:sp macro="" textlink="">
      <xdr:nvSpPr>
        <xdr:cNvPr id="146" name="楕円 145"/>
        <xdr:cNvSpPr/>
      </xdr:nvSpPr>
      <xdr:spPr>
        <a:xfrm>
          <a:off x="2857500" y="99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64236</xdr:rowOff>
    </xdr:from>
    <xdr:ext cx="534377" cy="259045"/>
    <xdr:sp macro="" textlink="">
      <xdr:nvSpPr>
        <xdr:cNvPr id="147" name="テキスト ボックス 146"/>
        <xdr:cNvSpPr txBox="1"/>
      </xdr:nvSpPr>
      <xdr:spPr>
        <a:xfrm>
          <a:off x="2641111" y="100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131496</xdr:rowOff>
    </xdr:from>
    <xdr:to>
      <xdr:col>10</xdr:col>
      <xdr:colOff>165100</xdr:colOff>
      <xdr:row>58</xdr:row>
      <xdr:rowOff>61646</xdr:rowOff>
    </xdr:to>
    <xdr:sp macro="" textlink="">
      <xdr:nvSpPr>
        <xdr:cNvPr id="148" name="楕円 147"/>
        <xdr:cNvSpPr/>
      </xdr:nvSpPr>
      <xdr:spPr>
        <a:xfrm>
          <a:off x="1968500" y="99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52773</xdr:rowOff>
    </xdr:from>
    <xdr:ext cx="534377" cy="259045"/>
    <xdr:sp macro="" textlink="">
      <xdr:nvSpPr>
        <xdr:cNvPr id="149" name="テキスト ボックス 148"/>
        <xdr:cNvSpPr txBox="1"/>
      </xdr:nvSpPr>
      <xdr:spPr>
        <a:xfrm>
          <a:off x="1752111" y="99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140705</xdr:rowOff>
    </xdr:from>
    <xdr:to>
      <xdr:col>6</xdr:col>
      <xdr:colOff>38100</xdr:colOff>
      <xdr:row>58</xdr:row>
      <xdr:rowOff>70855</xdr:rowOff>
    </xdr:to>
    <xdr:sp macro="" textlink="">
      <xdr:nvSpPr>
        <xdr:cNvPr id="150" name="楕円 149"/>
        <xdr:cNvSpPr/>
      </xdr:nvSpPr>
      <xdr:spPr>
        <a:xfrm>
          <a:off x="1079500" y="99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61982</xdr:rowOff>
    </xdr:from>
    <xdr:ext cx="534377" cy="259045"/>
    <xdr:sp macro="" textlink="">
      <xdr:nvSpPr>
        <xdr:cNvPr id="151" name="テキスト ボックス 150"/>
        <xdr:cNvSpPr txBox="1"/>
      </xdr:nvSpPr>
      <xdr:spPr>
        <a:xfrm>
          <a:off x="863111" y="1000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82024</xdr:rowOff>
    </xdr:from>
    <xdr:to>
      <xdr:col>24</xdr:col>
      <xdr:colOff>63500</xdr:colOff>
      <xdr:row>78</xdr:row>
      <xdr:rowOff>96448</xdr:rowOff>
    </xdr:to>
    <xdr:cxnSp macro="">
      <xdr:nvCxnSpPr>
        <xdr:cNvPr id="178" name="直線コネクタ 177"/>
        <xdr:cNvCxnSpPr/>
      </xdr:nvCxnSpPr>
      <xdr:spPr>
        <a:xfrm flipV="1">
          <a:off x="3797300" y="13455124"/>
          <a:ext cx="8382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96448</xdr:rowOff>
    </xdr:from>
    <xdr:to>
      <xdr:col>19</xdr:col>
      <xdr:colOff>177800</xdr:colOff>
      <xdr:row>78</xdr:row>
      <xdr:rowOff>101981</xdr:rowOff>
    </xdr:to>
    <xdr:cxnSp macro="">
      <xdr:nvCxnSpPr>
        <xdr:cNvPr id="181" name="直線コネクタ 180"/>
        <xdr:cNvCxnSpPr/>
      </xdr:nvCxnSpPr>
      <xdr:spPr>
        <a:xfrm flipV="1">
          <a:off x="2908300" y="13469548"/>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99216</xdr:rowOff>
    </xdr:from>
    <xdr:to>
      <xdr:col>15</xdr:col>
      <xdr:colOff>50800</xdr:colOff>
      <xdr:row>78</xdr:row>
      <xdr:rowOff>101981</xdr:rowOff>
    </xdr:to>
    <xdr:cxnSp macro="">
      <xdr:nvCxnSpPr>
        <xdr:cNvPr id="184" name="直線コネクタ 183"/>
        <xdr:cNvCxnSpPr/>
      </xdr:nvCxnSpPr>
      <xdr:spPr>
        <a:xfrm>
          <a:off x="2019300" y="13472316"/>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88196</xdr:rowOff>
    </xdr:from>
    <xdr:to>
      <xdr:col>10</xdr:col>
      <xdr:colOff>114300</xdr:colOff>
      <xdr:row>78</xdr:row>
      <xdr:rowOff>99216</xdr:rowOff>
    </xdr:to>
    <xdr:cxnSp macro="">
      <xdr:nvCxnSpPr>
        <xdr:cNvPr id="187" name="直線コネクタ 186"/>
        <xdr:cNvCxnSpPr/>
      </xdr:nvCxnSpPr>
      <xdr:spPr>
        <a:xfrm>
          <a:off x="1130300" y="13461296"/>
          <a:ext cx="889000" cy="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31224</xdr:rowOff>
    </xdr:from>
    <xdr:to>
      <xdr:col>24</xdr:col>
      <xdr:colOff>114300</xdr:colOff>
      <xdr:row>78</xdr:row>
      <xdr:rowOff>132824</xdr:rowOff>
    </xdr:to>
    <xdr:sp macro="" textlink="">
      <xdr:nvSpPr>
        <xdr:cNvPr id="197" name="楕円 196"/>
        <xdr:cNvSpPr/>
      </xdr:nvSpPr>
      <xdr:spPr>
        <a:xfrm>
          <a:off x="4584700" y="134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117601</xdr:rowOff>
    </xdr:from>
    <xdr:ext cx="469744" cy="259045"/>
    <xdr:sp macro="" textlink="">
      <xdr:nvSpPr>
        <xdr:cNvPr id="198" name="維持補修費該当値テキスト"/>
        <xdr:cNvSpPr txBox="1"/>
      </xdr:nvSpPr>
      <xdr:spPr>
        <a:xfrm>
          <a:off x="4686300" y="1331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45648</xdr:rowOff>
    </xdr:from>
    <xdr:to>
      <xdr:col>20</xdr:col>
      <xdr:colOff>38100</xdr:colOff>
      <xdr:row>78</xdr:row>
      <xdr:rowOff>147248</xdr:rowOff>
    </xdr:to>
    <xdr:sp macro="" textlink="">
      <xdr:nvSpPr>
        <xdr:cNvPr id="199" name="楕円 198"/>
        <xdr:cNvSpPr/>
      </xdr:nvSpPr>
      <xdr:spPr>
        <a:xfrm>
          <a:off x="3746500" y="134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138375</xdr:rowOff>
    </xdr:from>
    <xdr:ext cx="469744" cy="259045"/>
    <xdr:sp macro="" textlink="">
      <xdr:nvSpPr>
        <xdr:cNvPr id="200" name="テキスト ボックス 199"/>
        <xdr:cNvSpPr txBox="1"/>
      </xdr:nvSpPr>
      <xdr:spPr>
        <a:xfrm>
          <a:off x="3562428" y="1351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51181</xdr:rowOff>
    </xdr:from>
    <xdr:to>
      <xdr:col>15</xdr:col>
      <xdr:colOff>101600</xdr:colOff>
      <xdr:row>78</xdr:row>
      <xdr:rowOff>152781</xdr:rowOff>
    </xdr:to>
    <xdr:sp macro="" textlink="">
      <xdr:nvSpPr>
        <xdr:cNvPr id="201" name="楕円 200"/>
        <xdr:cNvSpPr/>
      </xdr:nvSpPr>
      <xdr:spPr>
        <a:xfrm>
          <a:off x="28575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143908</xdr:rowOff>
    </xdr:from>
    <xdr:ext cx="469744" cy="259045"/>
    <xdr:sp macro="" textlink="">
      <xdr:nvSpPr>
        <xdr:cNvPr id="202" name="テキスト ボックス 201"/>
        <xdr:cNvSpPr txBox="1"/>
      </xdr:nvSpPr>
      <xdr:spPr>
        <a:xfrm>
          <a:off x="2673428" y="1351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48416</xdr:rowOff>
    </xdr:from>
    <xdr:to>
      <xdr:col>10</xdr:col>
      <xdr:colOff>165100</xdr:colOff>
      <xdr:row>78</xdr:row>
      <xdr:rowOff>150016</xdr:rowOff>
    </xdr:to>
    <xdr:sp macro="" textlink="">
      <xdr:nvSpPr>
        <xdr:cNvPr id="203" name="楕円 202"/>
        <xdr:cNvSpPr/>
      </xdr:nvSpPr>
      <xdr:spPr>
        <a:xfrm>
          <a:off x="1968500" y="134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141143</xdr:rowOff>
    </xdr:from>
    <xdr:ext cx="469744" cy="259045"/>
    <xdr:sp macro="" textlink="">
      <xdr:nvSpPr>
        <xdr:cNvPr id="204" name="テキスト ボックス 203"/>
        <xdr:cNvSpPr txBox="1"/>
      </xdr:nvSpPr>
      <xdr:spPr>
        <a:xfrm>
          <a:off x="1784428" y="135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37396</xdr:rowOff>
    </xdr:from>
    <xdr:to>
      <xdr:col>6</xdr:col>
      <xdr:colOff>38100</xdr:colOff>
      <xdr:row>78</xdr:row>
      <xdr:rowOff>138996</xdr:rowOff>
    </xdr:to>
    <xdr:sp macro="" textlink="">
      <xdr:nvSpPr>
        <xdr:cNvPr id="205" name="楕円 204"/>
        <xdr:cNvSpPr/>
      </xdr:nvSpPr>
      <xdr:spPr>
        <a:xfrm>
          <a:off x="1079500" y="134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130123</xdr:rowOff>
    </xdr:from>
    <xdr:ext cx="469744" cy="259045"/>
    <xdr:sp macro="" textlink="">
      <xdr:nvSpPr>
        <xdr:cNvPr id="206" name="テキスト ボックス 205"/>
        <xdr:cNvSpPr txBox="1"/>
      </xdr:nvSpPr>
      <xdr:spPr>
        <a:xfrm>
          <a:off x="895428" y="1350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42430</xdr:rowOff>
    </xdr:from>
    <xdr:to>
      <xdr:col>24</xdr:col>
      <xdr:colOff>63500</xdr:colOff>
      <xdr:row>96</xdr:row>
      <xdr:rowOff>88703</xdr:rowOff>
    </xdr:to>
    <xdr:cxnSp macro="">
      <xdr:nvCxnSpPr>
        <xdr:cNvPr id="236" name="直線コネクタ 235"/>
        <xdr:cNvCxnSpPr/>
      </xdr:nvCxnSpPr>
      <xdr:spPr>
        <a:xfrm>
          <a:off x="3797300" y="16501630"/>
          <a:ext cx="838200" cy="4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42430</xdr:rowOff>
    </xdr:from>
    <xdr:to>
      <xdr:col>19</xdr:col>
      <xdr:colOff>177800</xdr:colOff>
      <xdr:row>96</xdr:row>
      <xdr:rowOff>108249</xdr:rowOff>
    </xdr:to>
    <xdr:cxnSp macro="">
      <xdr:nvCxnSpPr>
        <xdr:cNvPr id="239" name="直線コネクタ 238"/>
        <xdr:cNvCxnSpPr/>
      </xdr:nvCxnSpPr>
      <xdr:spPr>
        <a:xfrm flipV="1">
          <a:off x="2908300" y="16501630"/>
          <a:ext cx="889000" cy="6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108249</xdr:rowOff>
    </xdr:from>
    <xdr:to>
      <xdr:col>15</xdr:col>
      <xdr:colOff>50800</xdr:colOff>
      <xdr:row>96</xdr:row>
      <xdr:rowOff>113888</xdr:rowOff>
    </xdr:to>
    <xdr:cxnSp macro="">
      <xdr:nvCxnSpPr>
        <xdr:cNvPr id="242" name="直線コネクタ 241"/>
        <xdr:cNvCxnSpPr/>
      </xdr:nvCxnSpPr>
      <xdr:spPr>
        <a:xfrm flipV="1">
          <a:off x="2019300" y="16567449"/>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113564</xdr:rowOff>
    </xdr:from>
    <xdr:to>
      <xdr:col>10</xdr:col>
      <xdr:colOff>114300</xdr:colOff>
      <xdr:row>96</xdr:row>
      <xdr:rowOff>113888</xdr:rowOff>
    </xdr:to>
    <xdr:cxnSp macro="">
      <xdr:nvCxnSpPr>
        <xdr:cNvPr id="245" name="直線コネクタ 244"/>
        <xdr:cNvCxnSpPr/>
      </xdr:nvCxnSpPr>
      <xdr:spPr>
        <a:xfrm>
          <a:off x="1130300" y="16572764"/>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37903</xdr:rowOff>
    </xdr:from>
    <xdr:to>
      <xdr:col>24</xdr:col>
      <xdr:colOff>114300</xdr:colOff>
      <xdr:row>96</xdr:row>
      <xdr:rowOff>139503</xdr:rowOff>
    </xdr:to>
    <xdr:sp macro="" textlink="">
      <xdr:nvSpPr>
        <xdr:cNvPr id="255" name="楕円 254"/>
        <xdr:cNvSpPr/>
      </xdr:nvSpPr>
      <xdr:spPr>
        <a:xfrm>
          <a:off x="4584700" y="164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16330</xdr:rowOff>
    </xdr:from>
    <xdr:ext cx="534377" cy="259045"/>
    <xdr:sp macro="" textlink="">
      <xdr:nvSpPr>
        <xdr:cNvPr id="256" name="扶助費該当値テキスト"/>
        <xdr:cNvSpPr txBox="1"/>
      </xdr:nvSpPr>
      <xdr:spPr>
        <a:xfrm>
          <a:off x="4686300" y="1647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163080</xdr:rowOff>
    </xdr:from>
    <xdr:to>
      <xdr:col>20</xdr:col>
      <xdr:colOff>38100</xdr:colOff>
      <xdr:row>96</xdr:row>
      <xdr:rowOff>93230</xdr:rowOff>
    </xdr:to>
    <xdr:sp macro="" textlink="">
      <xdr:nvSpPr>
        <xdr:cNvPr id="257" name="楕円 256"/>
        <xdr:cNvSpPr/>
      </xdr:nvSpPr>
      <xdr:spPr>
        <a:xfrm>
          <a:off x="3746500" y="16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84357</xdr:rowOff>
    </xdr:from>
    <xdr:ext cx="534377" cy="259045"/>
    <xdr:sp macro="" textlink="">
      <xdr:nvSpPr>
        <xdr:cNvPr id="258" name="テキスト ボックス 257"/>
        <xdr:cNvSpPr txBox="1"/>
      </xdr:nvSpPr>
      <xdr:spPr>
        <a:xfrm>
          <a:off x="3530111" y="165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57449</xdr:rowOff>
    </xdr:from>
    <xdr:to>
      <xdr:col>15</xdr:col>
      <xdr:colOff>101600</xdr:colOff>
      <xdr:row>96</xdr:row>
      <xdr:rowOff>159049</xdr:rowOff>
    </xdr:to>
    <xdr:sp macro="" textlink="">
      <xdr:nvSpPr>
        <xdr:cNvPr id="259" name="楕円 258"/>
        <xdr:cNvSpPr/>
      </xdr:nvSpPr>
      <xdr:spPr>
        <a:xfrm>
          <a:off x="2857500" y="165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150176</xdr:rowOff>
    </xdr:from>
    <xdr:ext cx="534377" cy="259045"/>
    <xdr:sp macro="" textlink="">
      <xdr:nvSpPr>
        <xdr:cNvPr id="260" name="テキスト ボックス 259"/>
        <xdr:cNvSpPr txBox="1"/>
      </xdr:nvSpPr>
      <xdr:spPr>
        <a:xfrm>
          <a:off x="2641111" y="166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63088</xdr:rowOff>
    </xdr:from>
    <xdr:to>
      <xdr:col>10</xdr:col>
      <xdr:colOff>165100</xdr:colOff>
      <xdr:row>96</xdr:row>
      <xdr:rowOff>164688</xdr:rowOff>
    </xdr:to>
    <xdr:sp macro="" textlink="">
      <xdr:nvSpPr>
        <xdr:cNvPr id="261" name="楕円 260"/>
        <xdr:cNvSpPr/>
      </xdr:nvSpPr>
      <xdr:spPr>
        <a:xfrm>
          <a:off x="1968500" y="165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155815</xdr:rowOff>
    </xdr:from>
    <xdr:ext cx="534377" cy="259045"/>
    <xdr:sp macro="" textlink="">
      <xdr:nvSpPr>
        <xdr:cNvPr id="262" name="テキスト ボックス 261"/>
        <xdr:cNvSpPr txBox="1"/>
      </xdr:nvSpPr>
      <xdr:spPr>
        <a:xfrm>
          <a:off x="1752111" y="166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62764</xdr:rowOff>
    </xdr:from>
    <xdr:to>
      <xdr:col>6</xdr:col>
      <xdr:colOff>38100</xdr:colOff>
      <xdr:row>96</xdr:row>
      <xdr:rowOff>164364</xdr:rowOff>
    </xdr:to>
    <xdr:sp macro="" textlink="">
      <xdr:nvSpPr>
        <xdr:cNvPr id="263" name="楕円 262"/>
        <xdr:cNvSpPr/>
      </xdr:nvSpPr>
      <xdr:spPr>
        <a:xfrm>
          <a:off x="1079500" y="165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155491</xdr:rowOff>
    </xdr:from>
    <xdr:ext cx="534377" cy="259045"/>
    <xdr:sp macro="" textlink="">
      <xdr:nvSpPr>
        <xdr:cNvPr id="264" name="テキスト ボックス 263"/>
        <xdr:cNvSpPr txBox="1"/>
      </xdr:nvSpPr>
      <xdr:spPr>
        <a:xfrm>
          <a:off x="863111" y="1661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143380</xdr:rowOff>
    </xdr:from>
    <xdr:to>
      <xdr:col>55</xdr:col>
      <xdr:colOff>0</xdr:colOff>
      <xdr:row>37</xdr:row>
      <xdr:rowOff>53358</xdr:rowOff>
    </xdr:to>
    <xdr:cxnSp macro="">
      <xdr:nvCxnSpPr>
        <xdr:cNvPr id="293" name="直線コネクタ 292"/>
        <xdr:cNvCxnSpPr/>
      </xdr:nvCxnSpPr>
      <xdr:spPr>
        <a:xfrm flipV="1">
          <a:off x="9639300" y="5972680"/>
          <a:ext cx="838200" cy="42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39390</xdr:rowOff>
    </xdr:from>
    <xdr:to>
      <xdr:col>50</xdr:col>
      <xdr:colOff>114300</xdr:colOff>
      <xdr:row>37</xdr:row>
      <xdr:rowOff>53358</xdr:rowOff>
    </xdr:to>
    <xdr:cxnSp macro="">
      <xdr:nvCxnSpPr>
        <xdr:cNvPr id="296" name="直線コネクタ 295"/>
        <xdr:cNvCxnSpPr/>
      </xdr:nvCxnSpPr>
      <xdr:spPr>
        <a:xfrm>
          <a:off x="8750300" y="6383040"/>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39390</xdr:rowOff>
    </xdr:from>
    <xdr:to>
      <xdr:col>45</xdr:col>
      <xdr:colOff>177800</xdr:colOff>
      <xdr:row>37</xdr:row>
      <xdr:rowOff>78203</xdr:rowOff>
    </xdr:to>
    <xdr:cxnSp macro="">
      <xdr:nvCxnSpPr>
        <xdr:cNvPr id="299" name="直線コネクタ 298"/>
        <xdr:cNvCxnSpPr/>
      </xdr:nvCxnSpPr>
      <xdr:spPr>
        <a:xfrm flipV="1">
          <a:off x="7861300" y="6383040"/>
          <a:ext cx="889000" cy="3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148992</xdr:rowOff>
    </xdr:from>
    <xdr:to>
      <xdr:col>41</xdr:col>
      <xdr:colOff>50800</xdr:colOff>
      <xdr:row>37</xdr:row>
      <xdr:rowOff>78203</xdr:rowOff>
    </xdr:to>
    <xdr:cxnSp macro="">
      <xdr:nvCxnSpPr>
        <xdr:cNvPr id="302" name="直線コネクタ 301"/>
        <xdr:cNvCxnSpPr/>
      </xdr:nvCxnSpPr>
      <xdr:spPr>
        <a:xfrm>
          <a:off x="6972300" y="6149742"/>
          <a:ext cx="889000" cy="27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92580</xdr:rowOff>
    </xdr:from>
    <xdr:to>
      <xdr:col>55</xdr:col>
      <xdr:colOff>50800</xdr:colOff>
      <xdr:row>35</xdr:row>
      <xdr:rowOff>22730</xdr:rowOff>
    </xdr:to>
    <xdr:sp macro="" textlink="">
      <xdr:nvSpPr>
        <xdr:cNvPr id="312" name="楕円 311"/>
        <xdr:cNvSpPr/>
      </xdr:nvSpPr>
      <xdr:spPr>
        <a:xfrm>
          <a:off x="10426700" y="59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115457</xdr:rowOff>
    </xdr:from>
    <xdr:ext cx="599010" cy="259045"/>
    <xdr:sp macro="" textlink="">
      <xdr:nvSpPr>
        <xdr:cNvPr id="313" name="補助費等該当値テキスト"/>
        <xdr:cNvSpPr txBox="1"/>
      </xdr:nvSpPr>
      <xdr:spPr>
        <a:xfrm>
          <a:off x="10528300" y="577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2558</xdr:rowOff>
    </xdr:from>
    <xdr:to>
      <xdr:col>50</xdr:col>
      <xdr:colOff>165100</xdr:colOff>
      <xdr:row>37</xdr:row>
      <xdr:rowOff>104158</xdr:rowOff>
    </xdr:to>
    <xdr:sp macro="" textlink="">
      <xdr:nvSpPr>
        <xdr:cNvPr id="314" name="楕円 313"/>
        <xdr:cNvSpPr/>
      </xdr:nvSpPr>
      <xdr:spPr>
        <a:xfrm>
          <a:off x="9588500" y="634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120685</xdr:rowOff>
    </xdr:from>
    <xdr:ext cx="534377" cy="259045"/>
    <xdr:sp macro="" textlink="">
      <xdr:nvSpPr>
        <xdr:cNvPr id="315" name="テキスト ボックス 314"/>
        <xdr:cNvSpPr txBox="1"/>
      </xdr:nvSpPr>
      <xdr:spPr>
        <a:xfrm>
          <a:off x="9372111" y="61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160040</xdr:rowOff>
    </xdr:from>
    <xdr:to>
      <xdr:col>46</xdr:col>
      <xdr:colOff>38100</xdr:colOff>
      <xdr:row>37</xdr:row>
      <xdr:rowOff>90190</xdr:rowOff>
    </xdr:to>
    <xdr:sp macro="" textlink="">
      <xdr:nvSpPr>
        <xdr:cNvPr id="316" name="楕円 315"/>
        <xdr:cNvSpPr/>
      </xdr:nvSpPr>
      <xdr:spPr>
        <a:xfrm>
          <a:off x="8699500" y="63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106717</xdr:rowOff>
    </xdr:from>
    <xdr:ext cx="534377" cy="259045"/>
    <xdr:sp macro="" textlink="">
      <xdr:nvSpPr>
        <xdr:cNvPr id="317" name="テキスト ボックス 316"/>
        <xdr:cNvSpPr txBox="1"/>
      </xdr:nvSpPr>
      <xdr:spPr>
        <a:xfrm>
          <a:off x="8483111" y="610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27403</xdr:rowOff>
    </xdr:from>
    <xdr:to>
      <xdr:col>41</xdr:col>
      <xdr:colOff>101600</xdr:colOff>
      <xdr:row>37</xdr:row>
      <xdr:rowOff>129003</xdr:rowOff>
    </xdr:to>
    <xdr:sp macro="" textlink="">
      <xdr:nvSpPr>
        <xdr:cNvPr id="318" name="楕円 317"/>
        <xdr:cNvSpPr/>
      </xdr:nvSpPr>
      <xdr:spPr>
        <a:xfrm>
          <a:off x="7810500" y="637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145530</xdr:rowOff>
    </xdr:from>
    <xdr:ext cx="534377" cy="259045"/>
    <xdr:sp macro="" textlink="">
      <xdr:nvSpPr>
        <xdr:cNvPr id="319" name="テキスト ボックス 318"/>
        <xdr:cNvSpPr txBox="1"/>
      </xdr:nvSpPr>
      <xdr:spPr>
        <a:xfrm>
          <a:off x="7594111" y="614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98192</xdr:rowOff>
    </xdr:from>
    <xdr:to>
      <xdr:col>36</xdr:col>
      <xdr:colOff>165100</xdr:colOff>
      <xdr:row>36</xdr:row>
      <xdr:rowOff>28342</xdr:rowOff>
    </xdr:to>
    <xdr:sp macro="" textlink="">
      <xdr:nvSpPr>
        <xdr:cNvPr id="320" name="楕円 319"/>
        <xdr:cNvSpPr/>
      </xdr:nvSpPr>
      <xdr:spPr>
        <a:xfrm>
          <a:off x="6921500" y="60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44869</xdr:rowOff>
    </xdr:from>
    <xdr:ext cx="599010" cy="259045"/>
    <xdr:sp macro="" textlink="">
      <xdr:nvSpPr>
        <xdr:cNvPr id="321" name="テキスト ボックス 320"/>
        <xdr:cNvSpPr txBox="1"/>
      </xdr:nvSpPr>
      <xdr:spPr>
        <a:xfrm>
          <a:off x="6672795" y="587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12841</xdr:rowOff>
    </xdr:from>
    <xdr:to>
      <xdr:col>55</xdr:col>
      <xdr:colOff>0</xdr:colOff>
      <xdr:row>57</xdr:row>
      <xdr:rowOff>55442</xdr:rowOff>
    </xdr:to>
    <xdr:cxnSp macro="">
      <xdr:nvCxnSpPr>
        <xdr:cNvPr id="348" name="直線コネクタ 347"/>
        <xdr:cNvCxnSpPr/>
      </xdr:nvCxnSpPr>
      <xdr:spPr>
        <a:xfrm>
          <a:off x="9639300" y="9785491"/>
          <a:ext cx="838200" cy="4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12841</xdr:rowOff>
    </xdr:from>
    <xdr:to>
      <xdr:col>50</xdr:col>
      <xdr:colOff>114300</xdr:colOff>
      <xdr:row>57</xdr:row>
      <xdr:rowOff>89129</xdr:rowOff>
    </xdr:to>
    <xdr:cxnSp macro="">
      <xdr:nvCxnSpPr>
        <xdr:cNvPr id="351" name="直線コネクタ 350"/>
        <xdr:cNvCxnSpPr/>
      </xdr:nvCxnSpPr>
      <xdr:spPr>
        <a:xfrm flipV="1">
          <a:off x="8750300" y="9785491"/>
          <a:ext cx="889000" cy="7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95402</xdr:rowOff>
    </xdr:from>
    <xdr:to>
      <xdr:col>45</xdr:col>
      <xdr:colOff>177800</xdr:colOff>
      <xdr:row>57</xdr:row>
      <xdr:rowOff>89129</xdr:rowOff>
    </xdr:to>
    <xdr:cxnSp macro="">
      <xdr:nvCxnSpPr>
        <xdr:cNvPr id="354" name="直線コネクタ 353"/>
        <xdr:cNvCxnSpPr/>
      </xdr:nvCxnSpPr>
      <xdr:spPr>
        <a:xfrm>
          <a:off x="7861300" y="9696602"/>
          <a:ext cx="889000" cy="16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95402</xdr:rowOff>
    </xdr:from>
    <xdr:to>
      <xdr:col>41</xdr:col>
      <xdr:colOff>50800</xdr:colOff>
      <xdr:row>56</xdr:row>
      <xdr:rowOff>151601</xdr:rowOff>
    </xdr:to>
    <xdr:cxnSp macro="">
      <xdr:nvCxnSpPr>
        <xdr:cNvPr id="357" name="直線コネクタ 356"/>
        <xdr:cNvCxnSpPr/>
      </xdr:nvCxnSpPr>
      <xdr:spPr>
        <a:xfrm flipV="1">
          <a:off x="6972300" y="9696602"/>
          <a:ext cx="889000" cy="5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4642</xdr:rowOff>
    </xdr:from>
    <xdr:to>
      <xdr:col>55</xdr:col>
      <xdr:colOff>50800</xdr:colOff>
      <xdr:row>57</xdr:row>
      <xdr:rowOff>106242</xdr:rowOff>
    </xdr:to>
    <xdr:sp macro="" textlink="">
      <xdr:nvSpPr>
        <xdr:cNvPr id="367" name="楕円 366"/>
        <xdr:cNvSpPr/>
      </xdr:nvSpPr>
      <xdr:spPr>
        <a:xfrm>
          <a:off x="10426700" y="97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154519</xdr:rowOff>
    </xdr:from>
    <xdr:ext cx="534377" cy="259045"/>
    <xdr:sp macro="" textlink="">
      <xdr:nvSpPr>
        <xdr:cNvPr id="368" name="普通建設事業費該当値テキスト"/>
        <xdr:cNvSpPr txBox="1"/>
      </xdr:nvSpPr>
      <xdr:spPr>
        <a:xfrm>
          <a:off x="10528300" y="97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133491</xdr:rowOff>
    </xdr:from>
    <xdr:to>
      <xdr:col>50</xdr:col>
      <xdr:colOff>165100</xdr:colOff>
      <xdr:row>57</xdr:row>
      <xdr:rowOff>63641</xdr:rowOff>
    </xdr:to>
    <xdr:sp macro="" textlink="">
      <xdr:nvSpPr>
        <xdr:cNvPr id="369" name="楕円 368"/>
        <xdr:cNvSpPr/>
      </xdr:nvSpPr>
      <xdr:spPr>
        <a:xfrm>
          <a:off x="9588500" y="973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54768</xdr:rowOff>
    </xdr:from>
    <xdr:ext cx="534377" cy="259045"/>
    <xdr:sp macro="" textlink="">
      <xdr:nvSpPr>
        <xdr:cNvPr id="370" name="テキスト ボックス 369"/>
        <xdr:cNvSpPr txBox="1"/>
      </xdr:nvSpPr>
      <xdr:spPr>
        <a:xfrm>
          <a:off x="9372111" y="982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38329</xdr:rowOff>
    </xdr:from>
    <xdr:to>
      <xdr:col>46</xdr:col>
      <xdr:colOff>38100</xdr:colOff>
      <xdr:row>57</xdr:row>
      <xdr:rowOff>139929</xdr:rowOff>
    </xdr:to>
    <xdr:sp macro="" textlink="">
      <xdr:nvSpPr>
        <xdr:cNvPr id="371" name="楕円 370"/>
        <xdr:cNvSpPr/>
      </xdr:nvSpPr>
      <xdr:spPr>
        <a:xfrm>
          <a:off x="8699500" y="981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131056</xdr:rowOff>
    </xdr:from>
    <xdr:ext cx="534377" cy="259045"/>
    <xdr:sp macro="" textlink="">
      <xdr:nvSpPr>
        <xdr:cNvPr id="372" name="テキスト ボックス 371"/>
        <xdr:cNvSpPr txBox="1"/>
      </xdr:nvSpPr>
      <xdr:spPr>
        <a:xfrm>
          <a:off x="8483111" y="99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44602</xdr:rowOff>
    </xdr:from>
    <xdr:to>
      <xdr:col>41</xdr:col>
      <xdr:colOff>101600</xdr:colOff>
      <xdr:row>56</xdr:row>
      <xdr:rowOff>146202</xdr:rowOff>
    </xdr:to>
    <xdr:sp macro="" textlink="">
      <xdr:nvSpPr>
        <xdr:cNvPr id="373" name="楕円 372"/>
        <xdr:cNvSpPr/>
      </xdr:nvSpPr>
      <xdr:spPr>
        <a:xfrm>
          <a:off x="7810500" y="96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162729</xdr:rowOff>
    </xdr:from>
    <xdr:ext cx="534377" cy="259045"/>
    <xdr:sp macro="" textlink="">
      <xdr:nvSpPr>
        <xdr:cNvPr id="374" name="テキスト ボックス 373"/>
        <xdr:cNvSpPr txBox="1"/>
      </xdr:nvSpPr>
      <xdr:spPr>
        <a:xfrm>
          <a:off x="7594111" y="942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100801</xdr:rowOff>
    </xdr:from>
    <xdr:to>
      <xdr:col>36</xdr:col>
      <xdr:colOff>165100</xdr:colOff>
      <xdr:row>57</xdr:row>
      <xdr:rowOff>30951</xdr:rowOff>
    </xdr:to>
    <xdr:sp macro="" textlink="">
      <xdr:nvSpPr>
        <xdr:cNvPr id="375" name="楕円 374"/>
        <xdr:cNvSpPr/>
      </xdr:nvSpPr>
      <xdr:spPr>
        <a:xfrm>
          <a:off x="6921500" y="970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47478</xdr:rowOff>
    </xdr:from>
    <xdr:ext cx="534377" cy="259045"/>
    <xdr:sp macro="" textlink="">
      <xdr:nvSpPr>
        <xdr:cNvPr id="376" name="テキスト ボックス 375"/>
        <xdr:cNvSpPr txBox="1"/>
      </xdr:nvSpPr>
      <xdr:spPr>
        <a:xfrm>
          <a:off x="6705111" y="947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99149</xdr:rowOff>
    </xdr:from>
    <xdr:to>
      <xdr:col>55</xdr:col>
      <xdr:colOff>0</xdr:colOff>
      <xdr:row>79</xdr:row>
      <xdr:rowOff>35827</xdr:rowOff>
    </xdr:to>
    <xdr:cxnSp macro="">
      <xdr:nvCxnSpPr>
        <xdr:cNvPr id="405" name="直線コネクタ 404"/>
        <xdr:cNvCxnSpPr/>
      </xdr:nvCxnSpPr>
      <xdr:spPr>
        <a:xfrm>
          <a:off x="9639300" y="13300799"/>
          <a:ext cx="838200" cy="2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99149</xdr:rowOff>
    </xdr:from>
    <xdr:to>
      <xdr:col>50</xdr:col>
      <xdr:colOff>114300</xdr:colOff>
      <xdr:row>79</xdr:row>
      <xdr:rowOff>6934</xdr:rowOff>
    </xdr:to>
    <xdr:cxnSp macro="">
      <xdr:nvCxnSpPr>
        <xdr:cNvPr id="408" name="直線コネクタ 407"/>
        <xdr:cNvCxnSpPr/>
      </xdr:nvCxnSpPr>
      <xdr:spPr>
        <a:xfrm flipV="1">
          <a:off x="8750300" y="13300799"/>
          <a:ext cx="889000" cy="2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121514</xdr:rowOff>
    </xdr:from>
    <xdr:to>
      <xdr:col>45</xdr:col>
      <xdr:colOff>177800</xdr:colOff>
      <xdr:row>79</xdr:row>
      <xdr:rowOff>6934</xdr:rowOff>
    </xdr:to>
    <xdr:cxnSp macro="">
      <xdr:nvCxnSpPr>
        <xdr:cNvPr id="411" name="直線コネクタ 410"/>
        <xdr:cNvCxnSpPr/>
      </xdr:nvCxnSpPr>
      <xdr:spPr>
        <a:xfrm>
          <a:off x="7861300" y="13494614"/>
          <a:ext cx="889000" cy="5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104076</xdr:rowOff>
    </xdr:from>
    <xdr:to>
      <xdr:col>41</xdr:col>
      <xdr:colOff>50800</xdr:colOff>
      <xdr:row>78</xdr:row>
      <xdr:rowOff>121514</xdr:rowOff>
    </xdr:to>
    <xdr:cxnSp macro="">
      <xdr:nvCxnSpPr>
        <xdr:cNvPr id="414" name="直線コネクタ 413"/>
        <xdr:cNvCxnSpPr/>
      </xdr:nvCxnSpPr>
      <xdr:spPr>
        <a:xfrm>
          <a:off x="6972300" y="13134276"/>
          <a:ext cx="889000" cy="36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156477</xdr:rowOff>
    </xdr:from>
    <xdr:to>
      <xdr:col>55</xdr:col>
      <xdr:colOff>50800</xdr:colOff>
      <xdr:row>79</xdr:row>
      <xdr:rowOff>86627</xdr:rowOff>
    </xdr:to>
    <xdr:sp macro="" textlink="">
      <xdr:nvSpPr>
        <xdr:cNvPr id="424" name="楕円 423"/>
        <xdr:cNvSpPr/>
      </xdr:nvSpPr>
      <xdr:spPr>
        <a:xfrm>
          <a:off x="10426700" y="135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71404</xdr:rowOff>
    </xdr:from>
    <xdr:ext cx="378565" cy="259045"/>
    <xdr:sp macro="" textlink="">
      <xdr:nvSpPr>
        <xdr:cNvPr id="425" name="普通建設事業費 （ うち新規整備　）該当値テキスト"/>
        <xdr:cNvSpPr txBox="1"/>
      </xdr:nvSpPr>
      <xdr:spPr>
        <a:xfrm>
          <a:off x="10528300" y="13444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48349</xdr:rowOff>
    </xdr:from>
    <xdr:to>
      <xdr:col>50</xdr:col>
      <xdr:colOff>165100</xdr:colOff>
      <xdr:row>77</xdr:row>
      <xdr:rowOff>149949</xdr:rowOff>
    </xdr:to>
    <xdr:sp macro="" textlink="">
      <xdr:nvSpPr>
        <xdr:cNvPr id="426" name="楕円 425"/>
        <xdr:cNvSpPr/>
      </xdr:nvSpPr>
      <xdr:spPr>
        <a:xfrm>
          <a:off x="9588500" y="132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166476</xdr:rowOff>
    </xdr:from>
    <xdr:ext cx="534377" cy="259045"/>
    <xdr:sp macro="" textlink="">
      <xdr:nvSpPr>
        <xdr:cNvPr id="427" name="テキスト ボックス 426"/>
        <xdr:cNvSpPr txBox="1"/>
      </xdr:nvSpPr>
      <xdr:spPr>
        <a:xfrm>
          <a:off x="9372111" y="1302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127584</xdr:rowOff>
    </xdr:from>
    <xdr:to>
      <xdr:col>46</xdr:col>
      <xdr:colOff>38100</xdr:colOff>
      <xdr:row>79</xdr:row>
      <xdr:rowOff>57734</xdr:rowOff>
    </xdr:to>
    <xdr:sp macro="" textlink="">
      <xdr:nvSpPr>
        <xdr:cNvPr id="428" name="楕円 427"/>
        <xdr:cNvSpPr/>
      </xdr:nvSpPr>
      <xdr:spPr>
        <a:xfrm>
          <a:off x="8699500" y="135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48861</xdr:rowOff>
    </xdr:from>
    <xdr:ext cx="469744" cy="259045"/>
    <xdr:sp macro="" textlink="">
      <xdr:nvSpPr>
        <xdr:cNvPr id="429" name="テキスト ボックス 428"/>
        <xdr:cNvSpPr txBox="1"/>
      </xdr:nvSpPr>
      <xdr:spPr>
        <a:xfrm>
          <a:off x="8515428" y="1359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70714</xdr:rowOff>
    </xdr:from>
    <xdr:to>
      <xdr:col>41</xdr:col>
      <xdr:colOff>101600</xdr:colOff>
      <xdr:row>79</xdr:row>
      <xdr:rowOff>864</xdr:rowOff>
    </xdr:to>
    <xdr:sp macro="" textlink="">
      <xdr:nvSpPr>
        <xdr:cNvPr id="430" name="楕円 429"/>
        <xdr:cNvSpPr/>
      </xdr:nvSpPr>
      <xdr:spPr>
        <a:xfrm>
          <a:off x="7810500" y="134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163441</xdr:rowOff>
    </xdr:from>
    <xdr:ext cx="469744" cy="259045"/>
    <xdr:sp macro="" textlink="">
      <xdr:nvSpPr>
        <xdr:cNvPr id="431" name="テキスト ボックス 430"/>
        <xdr:cNvSpPr txBox="1"/>
      </xdr:nvSpPr>
      <xdr:spPr>
        <a:xfrm>
          <a:off x="7626428" y="1353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53276</xdr:rowOff>
    </xdr:from>
    <xdr:to>
      <xdr:col>36</xdr:col>
      <xdr:colOff>165100</xdr:colOff>
      <xdr:row>76</xdr:row>
      <xdr:rowOff>154876</xdr:rowOff>
    </xdr:to>
    <xdr:sp macro="" textlink="">
      <xdr:nvSpPr>
        <xdr:cNvPr id="432" name="楕円 431"/>
        <xdr:cNvSpPr/>
      </xdr:nvSpPr>
      <xdr:spPr>
        <a:xfrm>
          <a:off x="6921500" y="130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171404</xdr:rowOff>
    </xdr:from>
    <xdr:ext cx="534377" cy="259045"/>
    <xdr:sp macro="" textlink="">
      <xdr:nvSpPr>
        <xdr:cNvPr id="433" name="テキスト ボックス 432"/>
        <xdr:cNvSpPr txBox="1"/>
      </xdr:nvSpPr>
      <xdr:spPr>
        <a:xfrm>
          <a:off x="6705111" y="1285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150200</xdr:rowOff>
    </xdr:from>
    <xdr:to>
      <xdr:col>55</xdr:col>
      <xdr:colOff>0</xdr:colOff>
      <xdr:row>97</xdr:row>
      <xdr:rowOff>78451</xdr:rowOff>
    </xdr:to>
    <xdr:cxnSp macro="">
      <xdr:nvCxnSpPr>
        <xdr:cNvPr id="462" name="直線コネクタ 461"/>
        <xdr:cNvCxnSpPr/>
      </xdr:nvCxnSpPr>
      <xdr:spPr>
        <a:xfrm flipV="1">
          <a:off x="9639300" y="16609400"/>
          <a:ext cx="838200" cy="9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78253</xdr:rowOff>
    </xdr:from>
    <xdr:to>
      <xdr:col>50</xdr:col>
      <xdr:colOff>114300</xdr:colOff>
      <xdr:row>97</xdr:row>
      <xdr:rowOff>78451</xdr:rowOff>
    </xdr:to>
    <xdr:cxnSp macro="">
      <xdr:nvCxnSpPr>
        <xdr:cNvPr id="465" name="直線コネクタ 464"/>
        <xdr:cNvCxnSpPr/>
      </xdr:nvCxnSpPr>
      <xdr:spPr>
        <a:xfrm>
          <a:off x="8750300" y="16708903"/>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62266</xdr:rowOff>
    </xdr:from>
    <xdr:to>
      <xdr:col>45</xdr:col>
      <xdr:colOff>177800</xdr:colOff>
      <xdr:row>97</xdr:row>
      <xdr:rowOff>78253</xdr:rowOff>
    </xdr:to>
    <xdr:cxnSp macro="">
      <xdr:nvCxnSpPr>
        <xdr:cNvPr id="468" name="直線コネクタ 467"/>
        <xdr:cNvCxnSpPr/>
      </xdr:nvCxnSpPr>
      <xdr:spPr>
        <a:xfrm>
          <a:off x="7861300" y="16521466"/>
          <a:ext cx="889000" cy="18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62266</xdr:rowOff>
    </xdr:from>
    <xdr:to>
      <xdr:col>41</xdr:col>
      <xdr:colOff>50800</xdr:colOff>
      <xdr:row>98</xdr:row>
      <xdr:rowOff>31838</xdr:rowOff>
    </xdr:to>
    <xdr:cxnSp macro="">
      <xdr:nvCxnSpPr>
        <xdr:cNvPr id="471" name="直線コネクタ 470"/>
        <xdr:cNvCxnSpPr/>
      </xdr:nvCxnSpPr>
      <xdr:spPr>
        <a:xfrm flipV="1">
          <a:off x="6972300" y="16521466"/>
          <a:ext cx="889000" cy="3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99400</xdr:rowOff>
    </xdr:from>
    <xdr:to>
      <xdr:col>55</xdr:col>
      <xdr:colOff>50800</xdr:colOff>
      <xdr:row>97</xdr:row>
      <xdr:rowOff>29550</xdr:rowOff>
    </xdr:to>
    <xdr:sp macro="" textlink="">
      <xdr:nvSpPr>
        <xdr:cNvPr id="481" name="楕円 480"/>
        <xdr:cNvSpPr/>
      </xdr:nvSpPr>
      <xdr:spPr>
        <a:xfrm>
          <a:off x="10426700" y="165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122277</xdr:rowOff>
    </xdr:from>
    <xdr:ext cx="534377" cy="259045"/>
    <xdr:sp macro="" textlink="">
      <xdr:nvSpPr>
        <xdr:cNvPr id="482" name="普通建設事業費 （ うち更新整備　）該当値テキスト"/>
        <xdr:cNvSpPr txBox="1"/>
      </xdr:nvSpPr>
      <xdr:spPr>
        <a:xfrm>
          <a:off x="10528300" y="164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27651</xdr:rowOff>
    </xdr:from>
    <xdr:to>
      <xdr:col>50</xdr:col>
      <xdr:colOff>165100</xdr:colOff>
      <xdr:row>97</xdr:row>
      <xdr:rowOff>129251</xdr:rowOff>
    </xdr:to>
    <xdr:sp macro="" textlink="">
      <xdr:nvSpPr>
        <xdr:cNvPr id="483" name="楕円 482"/>
        <xdr:cNvSpPr/>
      </xdr:nvSpPr>
      <xdr:spPr>
        <a:xfrm>
          <a:off x="9588500" y="1665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120378</xdr:rowOff>
    </xdr:from>
    <xdr:ext cx="534377" cy="259045"/>
    <xdr:sp macro="" textlink="">
      <xdr:nvSpPr>
        <xdr:cNvPr id="484" name="テキスト ボックス 483"/>
        <xdr:cNvSpPr txBox="1"/>
      </xdr:nvSpPr>
      <xdr:spPr>
        <a:xfrm>
          <a:off x="9372111" y="1675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27453</xdr:rowOff>
    </xdr:from>
    <xdr:to>
      <xdr:col>46</xdr:col>
      <xdr:colOff>38100</xdr:colOff>
      <xdr:row>97</xdr:row>
      <xdr:rowOff>129053</xdr:rowOff>
    </xdr:to>
    <xdr:sp macro="" textlink="">
      <xdr:nvSpPr>
        <xdr:cNvPr id="485" name="楕円 484"/>
        <xdr:cNvSpPr/>
      </xdr:nvSpPr>
      <xdr:spPr>
        <a:xfrm>
          <a:off x="8699500" y="166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145580</xdr:rowOff>
    </xdr:from>
    <xdr:ext cx="534377" cy="259045"/>
    <xdr:sp macro="" textlink="">
      <xdr:nvSpPr>
        <xdr:cNvPr id="486" name="テキスト ボックス 485"/>
        <xdr:cNvSpPr txBox="1"/>
      </xdr:nvSpPr>
      <xdr:spPr>
        <a:xfrm>
          <a:off x="8483111" y="164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11466</xdr:rowOff>
    </xdr:from>
    <xdr:to>
      <xdr:col>41</xdr:col>
      <xdr:colOff>101600</xdr:colOff>
      <xdr:row>96</xdr:row>
      <xdr:rowOff>113066</xdr:rowOff>
    </xdr:to>
    <xdr:sp macro="" textlink="">
      <xdr:nvSpPr>
        <xdr:cNvPr id="487" name="楕円 486"/>
        <xdr:cNvSpPr/>
      </xdr:nvSpPr>
      <xdr:spPr>
        <a:xfrm>
          <a:off x="7810500" y="164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129593</xdr:rowOff>
    </xdr:from>
    <xdr:ext cx="534377" cy="259045"/>
    <xdr:sp macro="" textlink="">
      <xdr:nvSpPr>
        <xdr:cNvPr id="488" name="テキスト ボックス 487"/>
        <xdr:cNvSpPr txBox="1"/>
      </xdr:nvSpPr>
      <xdr:spPr>
        <a:xfrm>
          <a:off x="7594111" y="1624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152488</xdr:rowOff>
    </xdr:from>
    <xdr:to>
      <xdr:col>36</xdr:col>
      <xdr:colOff>165100</xdr:colOff>
      <xdr:row>98</xdr:row>
      <xdr:rowOff>82638</xdr:rowOff>
    </xdr:to>
    <xdr:sp macro="" textlink="">
      <xdr:nvSpPr>
        <xdr:cNvPr id="489" name="楕円 488"/>
        <xdr:cNvSpPr/>
      </xdr:nvSpPr>
      <xdr:spPr>
        <a:xfrm>
          <a:off x="6921500" y="167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73765</xdr:rowOff>
    </xdr:from>
    <xdr:ext cx="534377" cy="259045"/>
    <xdr:sp macro="" textlink="">
      <xdr:nvSpPr>
        <xdr:cNvPr id="490" name="テキスト ボックス 489"/>
        <xdr:cNvSpPr txBox="1"/>
      </xdr:nvSpPr>
      <xdr:spPr>
        <a:xfrm>
          <a:off x="6705111" y="168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22428</xdr:rowOff>
    </xdr:from>
    <xdr:to>
      <xdr:col>85</xdr:col>
      <xdr:colOff>127000</xdr:colOff>
      <xdr:row>39</xdr:row>
      <xdr:rowOff>30811</xdr:rowOff>
    </xdr:to>
    <xdr:cxnSp macro="">
      <xdr:nvCxnSpPr>
        <xdr:cNvPr id="519" name="直線コネクタ 518"/>
        <xdr:cNvCxnSpPr/>
      </xdr:nvCxnSpPr>
      <xdr:spPr>
        <a:xfrm>
          <a:off x="15481300" y="6708978"/>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22428</xdr:rowOff>
    </xdr:from>
    <xdr:to>
      <xdr:col>81</xdr:col>
      <xdr:colOff>50800</xdr:colOff>
      <xdr:row>39</xdr:row>
      <xdr:rowOff>26257</xdr:rowOff>
    </xdr:to>
    <xdr:cxnSp macro="">
      <xdr:nvCxnSpPr>
        <xdr:cNvPr id="522" name="直線コネクタ 521"/>
        <xdr:cNvCxnSpPr/>
      </xdr:nvCxnSpPr>
      <xdr:spPr>
        <a:xfrm flipV="1">
          <a:off x="14592300" y="6708978"/>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26257</xdr:rowOff>
    </xdr:from>
    <xdr:to>
      <xdr:col>76</xdr:col>
      <xdr:colOff>114300</xdr:colOff>
      <xdr:row>39</xdr:row>
      <xdr:rowOff>42964</xdr:rowOff>
    </xdr:to>
    <xdr:cxnSp macro="">
      <xdr:nvCxnSpPr>
        <xdr:cNvPr id="525" name="直線コネクタ 524"/>
        <xdr:cNvCxnSpPr/>
      </xdr:nvCxnSpPr>
      <xdr:spPr>
        <a:xfrm flipV="1">
          <a:off x="13703300" y="6712807"/>
          <a:ext cx="889000"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42964</xdr:rowOff>
    </xdr:from>
    <xdr:to>
      <xdr:col>71</xdr:col>
      <xdr:colOff>177800</xdr:colOff>
      <xdr:row>39</xdr:row>
      <xdr:rowOff>44412</xdr:rowOff>
    </xdr:to>
    <xdr:cxnSp macro="">
      <xdr:nvCxnSpPr>
        <xdr:cNvPr id="528" name="直線コネクタ 527"/>
        <xdr:cNvCxnSpPr/>
      </xdr:nvCxnSpPr>
      <xdr:spPr>
        <a:xfrm flipV="1">
          <a:off x="12814300" y="672951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151461</xdr:rowOff>
    </xdr:from>
    <xdr:to>
      <xdr:col>85</xdr:col>
      <xdr:colOff>177800</xdr:colOff>
      <xdr:row>39</xdr:row>
      <xdr:rowOff>81611</xdr:rowOff>
    </xdr:to>
    <xdr:sp macro="" textlink="">
      <xdr:nvSpPr>
        <xdr:cNvPr id="538" name="楕円 537"/>
        <xdr:cNvSpPr/>
      </xdr:nvSpPr>
      <xdr:spPr>
        <a:xfrm>
          <a:off x="16268700" y="66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66388</xdr:rowOff>
    </xdr:from>
    <xdr:ext cx="378565" cy="259045"/>
    <xdr:sp macro="" textlink="">
      <xdr:nvSpPr>
        <xdr:cNvPr id="539" name="災害復旧事業費該当値テキスト"/>
        <xdr:cNvSpPr txBox="1"/>
      </xdr:nvSpPr>
      <xdr:spPr>
        <a:xfrm>
          <a:off x="16370300" y="6581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143078</xdr:rowOff>
    </xdr:from>
    <xdr:to>
      <xdr:col>81</xdr:col>
      <xdr:colOff>101600</xdr:colOff>
      <xdr:row>39</xdr:row>
      <xdr:rowOff>73228</xdr:rowOff>
    </xdr:to>
    <xdr:sp macro="" textlink="">
      <xdr:nvSpPr>
        <xdr:cNvPr id="540" name="楕円 539"/>
        <xdr:cNvSpPr/>
      </xdr:nvSpPr>
      <xdr:spPr>
        <a:xfrm>
          <a:off x="15430500" y="66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64355</xdr:rowOff>
    </xdr:from>
    <xdr:ext cx="469744" cy="259045"/>
    <xdr:sp macro="" textlink="">
      <xdr:nvSpPr>
        <xdr:cNvPr id="541" name="テキスト ボックス 540"/>
        <xdr:cNvSpPr txBox="1"/>
      </xdr:nvSpPr>
      <xdr:spPr>
        <a:xfrm>
          <a:off x="15246428" y="675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146907</xdr:rowOff>
    </xdr:from>
    <xdr:to>
      <xdr:col>76</xdr:col>
      <xdr:colOff>165100</xdr:colOff>
      <xdr:row>39</xdr:row>
      <xdr:rowOff>77057</xdr:rowOff>
    </xdr:to>
    <xdr:sp macro="" textlink="">
      <xdr:nvSpPr>
        <xdr:cNvPr id="542" name="楕円 541"/>
        <xdr:cNvSpPr/>
      </xdr:nvSpPr>
      <xdr:spPr>
        <a:xfrm>
          <a:off x="14541500" y="66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68184</xdr:rowOff>
    </xdr:from>
    <xdr:ext cx="378565" cy="259045"/>
    <xdr:sp macro="" textlink="">
      <xdr:nvSpPr>
        <xdr:cNvPr id="543" name="テキスト ボックス 542"/>
        <xdr:cNvSpPr txBox="1"/>
      </xdr:nvSpPr>
      <xdr:spPr>
        <a:xfrm>
          <a:off x="14403017" y="67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163614</xdr:rowOff>
    </xdr:from>
    <xdr:to>
      <xdr:col>72</xdr:col>
      <xdr:colOff>38100</xdr:colOff>
      <xdr:row>39</xdr:row>
      <xdr:rowOff>93764</xdr:rowOff>
    </xdr:to>
    <xdr:sp macro="" textlink="">
      <xdr:nvSpPr>
        <xdr:cNvPr id="544" name="楕円 543"/>
        <xdr:cNvSpPr/>
      </xdr:nvSpPr>
      <xdr:spPr>
        <a:xfrm>
          <a:off x="136525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84891</xdr:rowOff>
    </xdr:from>
    <xdr:ext cx="313932" cy="259045"/>
    <xdr:sp macro="" textlink="">
      <xdr:nvSpPr>
        <xdr:cNvPr id="545" name="テキスト ボックス 544"/>
        <xdr:cNvSpPr txBox="1"/>
      </xdr:nvSpPr>
      <xdr:spPr>
        <a:xfrm>
          <a:off x="13546333" y="6771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165062</xdr:rowOff>
    </xdr:from>
    <xdr:to>
      <xdr:col>67</xdr:col>
      <xdr:colOff>101600</xdr:colOff>
      <xdr:row>39</xdr:row>
      <xdr:rowOff>95212</xdr:rowOff>
    </xdr:to>
    <xdr:sp macro="" textlink="">
      <xdr:nvSpPr>
        <xdr:cNvPr id="546" name="楕円 545"/>
        <xdr:cNvSpPr/>
      </xdr:nvSpPr>
      <xdr:spPr>
        <a:xfrm>
          <a:off x="1276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86339</xdr:rowOff>
    </xdr:from>
    <xdr:ext cx="249299" cy="259045"/>
    <xdr:sp macro="" textlink="">
      <xdr:nvSpPr>
        <xdr:cNvPr id="547" name="テキスト ボックス 546"/>
        <xdr:cNvSpPr txBox="1"/>
      </xdr:nvSpPr>
      <xdr:spPr>
        <a:xfrm>
          <a:off x="12689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136302</xdr:rowOff>
    </xdr:from>
    <xdr:to>
      <xdr:col>85</xdr:col>
      <xdr:colOff>127000</xdr:colOff>
      <xdr:row>76</xdr:row>
      <xdr:rowOff>137475</xdr:rowOff>
    </xdr:to>
    <xdr:cxnSp macro="">
      <xdr:nvCxnSpPr>
        <xdr:cNvPr id="625" name="直線コネクタ 624"/>
        <xdr:cNvCxnSpPr/>
      </xdr:nvCxnSpPr>
      <xdr:spPr>
        <a:xfrm flipV="1">
          <a:off x="15481300" y="13166502"/>
          <a:ext cx="8382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108192</xdr:rowOff>
    </xdr:from>
    <xdr:to>
      <xdr:col>81</xdr:col>
      <xdr:colOff>50800</xdr:colOff>
      <xdr:row>76</xdr:row>
      <xdr:rowOff>137475</xdr:rowOff>
    </xdr:to>
    <xdr:cxnSp macro="">
      <xdr:nvCxnSpPr>
        <xdr:cNvPr id="628" name="直線コネクタ 627"/>
        <xdr:cNvCxnSpPr/>
      </xdr:nvCxnSpPr>
      <xdr:spPr>
        <a:xfrm>
          <a:off x="14592300" y="13138392"/>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108192</xdr:rowOff>
    </xdr:from>
    <xdr:to>
      <xdr:col>76</xdr:col>
      <xdr:colOff>114300</xdr:colOff>
      <xdr:row>76</xdr:row>
      <xdr:rowOff>122806</xdr:rowOff>
    </xdr:to>
    <xdr:cxnSp macro="">
      <xdr:nvCxnSpPr>
        <xdr:cNvPr id="631" name="直線コネクタ 630"/>
        <xdr:cNvCxnSpPr/>
      </xdr:nvCxnSpPr>
      <xdr:spPr>
        <a:xfrm flipV="1">
          <a:off x="13703300" y="13138392"/>
          <a:ext cx="8890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122806</xdr:rowOff>
    </xdr:from>
    <xdr:to>
      <xdr:col>71</xdr:col>
      <xdr:colOff>177800</xdr:colOff>
      <xdr:row>76</xdr:row>
      <xdr:rowOff>123904</xdr:rowOff>
    </xdr:to>
    <xdr:cxnSp macro="">
      <xdr:nvCxnSpPr>
        <xdr:cNvPr id="634" name="直線コネクタ 633"/>
        <xdr:cNvCxnSpPr/>
      </xdr:nvCxnSpPr>
      <xdr:spPr>
        <a:xfrm flipV="1">
          <a:off x="12814300" y="13153006"/>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85502</xdr:rowOff>
    </xdr:from>
    <xdr:to>
      <xdr:col>85</xdr:col>
      <xdr:colOff>177800</xdr:colOff>
      <xdr:row>77</xdr:row>
      <xdr:rowOff>15652</xdr:rowOff>
    </xdr:to>
    <xdr:sp macro="" textlink="">
      <xdr:nvSpPr>
        <xdr:cNvPr id="644" name="楕円 643"/>
        <xdr:cNvSpPr/>
      </xdr:nvSpPr>
      <xdr:spPr>
        <a:xfrm>
          <a:off x="16268700" y="131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108379</xdr:rowOff>
    </xdr:from>
    <xdr:ext cx="534377" cy="259045"/>
    <xdr:sp macro="" textlink="">
      <xdr:nvSpPr>
        <xdr:cNvPr id="645" name="公債費該当値テキスト"/>
        <xdr:cNvSpPr txBox="1"/>
      </xdr:nvSpPr>
      <xdr:spPr>
        <a:xfrm>
          <a:off x="16370300" y="1296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86675</xdr:rowOff>
    </xdr:from>
    <xdr:to>
      <xdr:col>81</xdr:col>
      <xdr:colOff>101600</xdr:colOff>
      <xdr:row>77</xdr:row>
      <xdr:rowOff>16825</xdr:rowOff>
    </xdr:to>
    <xdr:sp macro="" textlink="">
      <xdr:nvSpPr>
        <xdr:cNvPr id="646" name="楕円 645"/>
        <xdr:cNvSpPr/>
      </xdr:nvSpPr>
      <xdr:spPr>
        <a:xfrm>
          <a:off x="15430500" y="131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33352</xdr:rowOff>
    </xdr:from>
    <xdr:ext cx="534377" cy="259045"/>
    <xdr:sp macro="" textlink="">
      <xdr:nvSpPr>
        <xdr:cNvPr id="647" name="テキスト ボックス 646"/>
        <xdr:cNvSpPr txBox="1"/>
      </xdr:nvSpPr>
      <xdr:spPr>
        <a:xfrm>
          <a:off x="15214111" y="1289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57392</xdr:rowOff>
    </xdr:from>
    <xdr:to>
      <xdr:col>76</xdr:col>
      <xdr:colOff>165100</xdr:colOff>
      <xdr:row>76</xdr:row>
      <xdr:rowOff>158992</xdr:rowOff>
    </xdr:to>
    <xdr:sp macro="" textlink="">
      <xdr:nvSpPr>
        <xdr:cNvPr id="648" name="楕円 647"/>
        <xdr:cNvSpPr/>
      </xdr:nvSpPr>
      <xdr:spPr>
        <a:xfrm>
          <a:off x="14541500" y="130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4068</xdr:rowOff>
    </xdr:from>
    <xdr:ext cx="534377" cy="259045"/>
    <xdr:sp macro="" textlink="">
      <xdr:nvSpPr>
        <xdr:cNvPr id="649" name="テキスト ボックス 648"/>
        <xdr:cNvSpPr txBox="1"/>
      </xdr:nvSpPr>
      <xdr:spPr>
        <a:xfrm>
          <a:off x="14325111" y="128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72006</xdr:rowOff>
    </xdr:from>
    <xdr:to>
      <xdr:col>72</xdr:col>
      <xdr:colOff>38100</xdr:colOff>
      <xdr:row>77</xdr:row>
      <xdr:rowOff>2156</xdr:rowOff>
    </xdr:to>
    <xdr:sp macro="" textlink="">
      <xdr:nvSpPr>
        <xdr:cNvPr id="650" name="楕円 649"/>
        <xdr:cNvSpPr/>
      </xdr:nvSpPr>
      <xdr:spPr>
        <a:xfrm>
          <a:off x="13652500" y="1310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18683</xdr:rowOff>
    </xdr:from>
    <xdr:ext cx="534377" cy="259045"/>
    <xdr:sp macro="" textlink="">
      <xdr:nvSpPr>
        <xdr:cNvPr id="651" name="テキスト ボックス 650"/>
        <xdr:cNvSpPr txBox="1"/>
      </xdr:nvSpPr>
      <xdr:spPr>
        <a:xfrm>
          <a:off x="13436111" y="1287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73104</xdr:rowOff>
    </xdr:from>
    <xdr:to>
      <xdr:col>67</xdr:col>
      <xdr:colOff>101600</xdr:colOff>
      <xdr:row>77</xdr:row>
      <xdr:rowOff>3254</xdr:rowOff>
    </xdr:to>
    <xdr:sp macro="" textlink="">
      <xdr:nvSpPr>
        <xdr:cNvPr id="652" name="楕円 651"/>
        <xdr:cNvSpPr/>
      </xdr:nvSpPr>
      <xdr:spPr>
        <a:xfrm>
          <a:off x="12763500" y="131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19781</xdr:rowOff>
    </xdr:from>
    <xdr:ext cx="534377" cy="259045"/>
    <xdr:sp macro="" textlink="">
      <xdr:nvSpPr>
        <xdr:cNvPr id="653" name="テキスト ボックス 652"/>
        <xdr:cNvSpPr txBox="1"/>
      </xdr:nvSpPr>
      <xdr:spPr>
        <a:xfrm>
          <a:off x="12547111" y="1287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127482</xdr:rowOff>
    </xdr:from>
    <xdr:to>
      <xdr:col>85</xdr:col>
      <xdr:colOff>127000</xdr:colOff>
      <xdr:row>98</xdr:row>
      <xdr:rowOff>56502</xdr:rowOff>
    </xdr:to>
    <xdr:cxnSp macro="">
      <xdr:nvCxnSpPr>
        <xdr:cNvPr id="682" name="直線コネクタ 681"/>
        <xdr:cNvCxnSpPr/>
      </xdr:nvCxnSpPr>
      <xdr:spPr>
        <a:xfrm flipV="1">
          <a:off x="15481300" y="16758132"/>
          <a:ext cx="8382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56502</xdr:rowOff>
    </xdr:from>
    <xdr:to>
      <xdr:col>81</xdr:col>
      <xdr:colOff>50800</xdr:colOff>
      <xdr:row>98</xdr:row>
      <xdr:rowOff>57023</xdr:rowOff>
    </xdr:to>
    <xdr:cxnSp macro="">
      <xdr:nvCxnSpPr>
        <xdr:cNvPr id="685" name="直線コネクタ 684"/>
        <xdr:cNvCxnSpPr/>
      </xdr:nvCxnSpPr>
      <xdr:spPr>
        <a:xfrm flipV="1">
          <a:off x="14592300" y="1685860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16599</xdr:rowOff>
    </xdr:from>
    <xdr:to>
      <xdr:col>76</xdr:col>
      <xdr:colOff>114300</xdr:colOff>
      <xdr:row>98</xdr:row>
      <xdr:rowOff>57023</xdr:rowOff>
    </xdr:to>
    <xdr:cxnSp macro="">
      <xdr:nvCxnSpPr>
        <xdr:cNvPr id="688" name="直線コネクタ 687"/>
        <xdr:cNvCxnSpPr/>
      </xdr:nvCxnSpPr>
      <xdr:spPr>
        <a:xfrm>
          <a:off x="13703300" y="16818699"/>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16599</xdr:rowOff>
    </xdr:from>
    <xdr:to>
      <xdr:col>71</xdr:col>
      <xdr:colOff>177800</xdr:colOff>
      <xdr:row>98</xdr:row>
      <xdr:rowOff>75095</xdr:rowOff>
    </xdr:to>
    <xdr:cxnSp macro="">
      <xdr:nvCxnSpPr>
        <xdr:cNvPr id="691" name="直線コネクタ 690"/>
        <xdr:cNvCxnSpPr/>
      </xdr:nvCxnSpPr>
      <xdr:spPr>
        <a:xfrm flipV="1">
          <a:off x="12814300" y="16818699"/>
          <a:ext cx="889000" cy="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76682</xdr:rowOff>
    </xdr:from>
    <xdr:to>
      <xdr:col>85</xdr:col>
      <xdr:colOff>177800</xdr:colOff>
      <xdr:row>98</xdr:row>
      <xdr:rowOff>6832</xdr:rowOff>
    </xdr:to>
    <xdr:sp macro="" textlink="">
      <xdr:nvSpPr>
        <xdr:cNvPr id="701" name="楕円 700"/>
        <xdr:cNvSpPr/>
      </xdr:nvSpPr>
      <xdr:spPr>
        <a:xfrm>
          <a:off x="16268700" y="167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55109</xdr:rowOff>
    </xdr:from>
    <xdr:ext cx="534377" cy="259045"/>
    <xdr:sp macro="" textlink="">
      <xdr:nvSpPr>
        <xdr:cNvPr id="702" name="積立金該当値テキスト"/>
        <xdr:cNvSpPr txBox="1"/>
      </xdr:nvSpPr>
      <xdr:spPr>
        <a:xfrm>
          <a:off x="16370300" y="166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5702</xdr:rowOff>
    </xdr:from>
    <xdr:to>
      <xdr:col>81</xdr:col>
      <xdr:colOff>101600</xdr:colOff>
      <xdr:row>98</xdr:row>
      <xdr:rowOff>107302</xdr:rowOff>
    </xdr:to>
    <xdr:sp macro="" textlink="">
      <xdr:nvSpPr>
        <xdr:cNvPr id="703" name="楕円 702"/>
        <xdr:cNvSpPr/>
      </xdr:nvSpPr>
      <xdr:spPr>
        <a:xfrm>
          <a:off x="15430500" y="16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98429</xdr:rowOff>
    </xdr:from>
    <xdr:ext cx="534377" cy="259045"/>
    <xdr:sp macro="" textlink="">
      <xdr:nvSpPr>
        <xdr:cNvPr id="704" name="テキスト ボックス 703"/>
        <xdr:cNvSpPr txBox="1"/>
      </xdr:nvSpPr>
      <xdr:spPr>
        <a:xfrm>
          <a:off x="15214111" y="169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6223</xdr:rowOff>
    </xdr:from>
    <xdr:to>
      <xdr:col>76</xdr:col>
      <xdr:colOff>165100</xdr:colOff>
      <xdr:row>98</xdr:row>
      <xdr:rowOff>107823</xdr:rowOff>
    </xdr:to>
    <xdr:sp macro="" textlink="">
      <xdr:nvSpPr>
        <xdr:cNvPr id="705" name="楕円 704"/>
        <xdr:cNvSpPr/>
      </xdr:nvSpPr>
      <xdr:spPr>
        <a:xfrm>
          <a:off x="14541500" y="168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98950</xdr:rowOff>
    </xdr:from>
    <xdr:ext cx="534377" cy="259045"/>
    <xdr:sp macro="" textlink="">
      <xdr:nvSpPr>
        <xdr:cNvPr id="706" name="テキスト ボックス 705"/>
        <xdr:cNvSpPr txBox="1"/>
      </xdr:nvSpPr>
      <xdr:spPr>
        <a:xfrm>
          <a:off x="14325111" y="1690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137249</xdr:rowOff>
    </xdr:from>
    <xdr:to>
      <xdr:col>72</xdr:col>
      <xdr:colOff>38100</xdr:colOff>
      <xdr:row>98</xdr:row>
      <xdr:rowOff>67399</xdr:rowOff>
    </xdr:to>
    <xdr:sp macro="" textlink="">
      <xdr:nvSpPr>
        <xdr:cNvPr id="707" name="楕円 706"/>
        <xdr:cNvSpPr/>
      </xdr:nvSpPr>
      <xdr:spPr>
        <a:xfrm>
          <a:off x="13652500" y="167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83926</xdr:rowOff>
    </xdr:from>
    <xdr:ext cx="534377" cy="259045"/>
    <xdr:sp macro="" textlink="">
      <xdr:nvSpPr>
        <xdr:cNvPr id="708" name="テキスト ボックス 707"/>
        <xdr:cNvSpPr txBox="1"/>
      </xdr:nvSpPr>
      <xdr:spPr>
        <a:xfrm>
          <a:off x="13436111" y="1654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24295</xdr:rowOff>
    </xdr:from>
    <xdr:to>
      <xdr:col>67</xdr:col>
      <xdr:colOff>101600</xdr:colOff>
      <xdr:row>98</xdr:row>
      <xdr:rowOff>125895</xdr:rowOff>
    </xdr:to>
    <xdr:sp macro="" textlink="">
      <xdr:nvSpPr>
        <xdr:cNvPr id="709" name="楕円 708"/>
        <xdr:cNvSpPr/>
      </xdr:nvSpPr>
      <xdr:spPr>
        <a:xfrm>
          <a:off x="12763500" y="168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117022</xdr:rowOff>
    </xdr:from>
    <xdr:ext cx="534377" cy="259045"/>
    <xdr:sp macro="" textlink="">
      <xdr:nvSpPr>
        <xdr:cNvPr id="710" name="テキスト ボックス 709"/>
        <xdr:cNvSpPr txBox="1"/>
      </xdr:nvSpPr>
      <xdr:spPr>
        <a:xfrm>
          <a:off x="12547111" y="1691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87213</xdr:rowOff>
    </xdr:from>
    <xdr:to>
      <xdr:col>116</xdr:col>
      <xdr:colOff>63500</xdr:colOff>
      <xdr:row>55</xdr:row>
      <xdr:rowOff>95031</xdr:rowOff>
    </xdr:to>
    <xdr:cxnSp macro="">
      <xdr:nvCxnSpPr>
        <xdr:cNvPr id="794" name="直線コネクタ 793"/>
        <xdr:cNvCxnSpPr/>
      </xdr:nvCxnSpPr>
      <xdr:spPr>
        <a:xfrm flipV="1">
          <a:off x="21323300" y="9516963"/>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8986</xdr:rowOff>
    </xdr:from>
    <xdr:to>
      <xdr:col>111</xdr:col>
      <xdr:colOff>177800</xdr:colOff>
      <xdr:row>55</xdr:row>
      <xdr:rowOff>95031</xdr:rowOff>
    </xdr:to>
    <xdr:cxnSp macro="">
      <xdr:nvCxnSpPr>
        <xdr:cNvPr id="797" name="直線コネクタ 796"/>
        <xdr:cNvCxnSpPr/>
      </xdr:nvCxnSpPr>
      <xdr:spPr>
        <a:xfrm>
          <a:off x="20434300" y="9438736"/>
          <a:ext cx="889000" cy="8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126441</xdr:rowOff>
    </xdr:from>
    <xdr:to>
      <xdr:col>107</xdr:col>
      <xdr:colOff>50800</xdr:colOff>
      <xdr:row>55</xdr:row>
      <xdr:rowOff>8986</xdr:rowOff>
    </xdr:to>
    <xdr:cxnSp macro="">
      <xdr:nvCxnSpPr>
        <xdr:cNvPr id="800" name="直線コネクタ 799"/>
        <xdr:cNvCxnSpPr/>
      </xdr:nvCxnSpPr>
      <xdr:spPr>
        <a:xfrm>
          <a:off x="19545300" y="9384741"/>
          <a:ext cx="889000" cy="5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97455</xdr:rowOff>
    </xdr:from>
    <xdr:to>
      <xdr:col>102</xdr:col>
      <xdr:colOff>114300</xdr:colOff>
      <xdr:row>54</xdr:row>
      <xdr:rowOff>126441</xdr:rowOff>
    </xdr:to>
    <xdr:cxnSp macro="">
      <xdr:nvCxnSpPr>
        <xdr:cNvPr id="803" name="直線コネクタ 802"/>
        <xdr:cNvCxnSpPr/>
      </xdr:nvCxnSpPr>
      <xdr:spPr>
        <a:xfrm>
          <a:off x="18656300" y="9184305"/>
          <a:ext cx="889000" cy="20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36413</xdr:rowOff>
    </xdr:from>
    <xdr:to>
      <xdr:col>116</xdr:col>
      <xdr:colOff>114300</xdr:colOff>
      <xdr:row>55</xdr:row>
      <xdr:rowOff>138013</xdr:rowOff>
    </xdr:to>
    <xdr:sp macro="" textlink="">
      <xdr:nvSpPr>
        <xdr:cNvPr id="813" name="楕円 812"/>
        <xdr:cNvSpPr/>
      </xdr:nvSpPr>
      <xdr:spPr>
        <a:xfrm>
          <a:off x="22110700" y="94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59290</xdr:rowOff>
    </xdr:from>
    <xdr:ext cx="534377" cy="259045"/>
    <xdr:sp macro="" textlink="">
      <xdr:nvSpPr>
        <xdr:cNvPr id="814" name="貸付金該当値テキスト"/>
        <xdr:cNvSpPr txBox="1"/>
      </xdr:nvSpPr>
      <xdr:spPr>
        <a:xfrm>
          <a:off x="22212300" y="931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44231</xdr:rowOff>
    </xdr:from>
    <xdr:to>
      <xdr:col>112</xdr:col>
      <xdr:colOff>38100</xdr:colOff>
      <xdr:row>55</xdr:row>
      <xdr:rowOff>145831</xdr:rowOff>
    </xdr:to>
    <xdr:sp macro="" textlink="">
      <xdr:nvSpPr>
        <xdr:cNvPr id="815" name="楕円 814"/>
        <xdr:cNvSpPr/>
      </xdr:nvSpPr>
      <xdr:spPr>
        <a:xfrm>
          <a:off x="21272500" y="94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162358</xdr:rowOff>
    </xdr:from>
    <xdr:ext cx="534377" cy="259045"/>
    <xdr:sp macro="" textlink="">
      <xdr:nvSpPr>
        <xdr:cNvPr id="816" name="テキスト ボックス 815"/>
        <xdr:cNvSpPr txBox="1"/>
      </xdr:nvSpPr>
      <xdr:spPr>
        <a:xfrm>
          <a:off x="21056111" y="924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129636</xdr:rowOff>
    </xdr:from>
    <xdr:to>
      <xdr:col>107</xdr:col>
      <xdr:colOff>101600</xdr:colOff>
      <xdr:row>55</xdr:row>
      <xdr:rowOff>59786</xdr:rowOff>
    </xdr:to>
    <xdr:sp macro="" textlink="">
      <xdr:nvSpPr>
        <xdr:cNvPr id="817" name="楕円 816"/>
        <xdr:cNvSpPr/>
      </xdr:nvSpPr>
      <xdr:spPr>
        <a:xfrm>
          <a:off x="20383500" y="93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76313</xdr:rowOff>
    </xdr:from>
    <xdr:ext cx="534377" cy="259045"/>
    <xdr:sp macro="" textlink="">
      <xdr:nvSpPr>
        <xdr:cNvPr id="818" name="テキスト ボックス 817"/>
        <xdr:cNvSpPr txBox="1"/>
      </xdr:nvSpPr>
      <xdr:spPr>
        <a:xfrm>
          <a:off x="20167111" y="916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75641</xdr:rowOff>
    </xdr:from>
    <xdr:to>
      <xdr:col>102</xdr:col>
      <xdr:colOff>165100</xdr:colOff>
      <xdr:row>55</xdr:row>
      <xdr:rowOff>5791</xdr:rowOff>
    </xdr:to>
    <xdr:sp macro="" textlink="">
      <xdr:nvSpPr>
        <xdr:cNvPr id="819" name="楕円 818"/>
        <xdr:cNvSpPr/>
      </xdr:nvSpPr>
      <xdr:spPr>
        <a:xfrm>
          <a:off x="19494500" y="933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22318</xdr:rowOff>
    </xdr:from>
    <xdr:ext cx="534377" cy="259045"/>
    <xdr:sp macro="" textlink="">
      <xdr:nvSpPr>
        <xdr:cNvPr id="820" name="テキスト ボックス 819"/>
        <xdr:cNvSpPr txBox="1"/>
      </xdr:nvSpPr>
      <xdr:spPr>
        <a:xfrm>
          <a:off x="19278111" y="910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46655</xdr:rowOff>
    </xdr:from>
    <xdr:to>
      <xdr:col>98</xdr:col>
      <xdr:colOff>38100</xdr:colOff>
      <xdr:row>53</xdr:row>
      <xdr:rowOff>148255</xdr:rowOff>
    </xdr:to>
    <xdr:sp macro="" textlink="">
      <xdr:nvSpPr>
        <xdr:cNvPr id="821" name="楕円 820"/>
        <xdr:cNvSpPr/>
      </xdr:nvSpPr>
      <xdr:spPr>
        <a:xfrm>
          <a:off x="18605500" y="91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164782</xdr:rowOff>
    </xdr:from>
    <xdr:ext cx="534377" cy="259045"/>
    <xdr:sp macro="" textlink="">
      <xdr:nvSpPr>
        <xdr:cNvPr id="822" name="テキスト ボックス 821"/>
        <xdr:cNvSpPr txBox="1"/>
      </xdr:nvSpPr>
      <xdr:spPr>
        <a:xfrm>
          <a:off x="18389111" y="890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128612</xdr:rowOff>
    </xdr:from>
    <xdr:to>
      <xdr:col>116</xdr:col>
      <xdr:colOff>63500</xdr:colOff>
      <xdr:row>77</xdr:row>
      <xdr:rowOff>147282</xdr:rowOff>
    </xdr:to>
    <xdr:cxnSp macro="">
      <xdr:nvCxnSpPr>
        <xdr:cNvPr id="852" name="直線コネクタ 851"/>
        <xdr:cNvCxnSpPr/>
      </xdr:nvCxnSpPr>
      <xdr:spPr>
        <a:xfrm flipV="1">
          <a:off x="21323300" y="13330262"/>
          <a:ext cx="8382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147282</xdr:rowOff>
    </xdr:from>
    <xdr:to>
      <xdr:col>111</xdr:col>
      <xdr:colOff>177800</xdr:colOff>
      <xdr:row>77</xdr:row>
      <xdr:rowOff>168827</xdr:rowOff>
    </xdr:to>
    <xdr:cxnSp macro="">
      <xdr:nvCxnSpPr>
        <xdr:cNvPr id="855" name="直線コネクタ 854"/>
        <xdr:cNvCxnSpPr/>
      </xdr:nvCxnSpPr>
      <xdr:spPr>
        <a:xfrm flipV="1">
          <a:off x="20434300" y="13348932"/>
          <a:ext cx="889000" cy="2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143663</xdr:rowOff>
    </xdr:from>
    <xdr:to>
      <xdr:col>107</xdr:col>
      <xdr:colOff>50800</xdr:colOff>
      <xdr:row>77</xdr:row>
      <xdr:rowOff>168827</xdr:rowOff>
    </xdr:to>
    <xdr:cxnSp macro="">
      <xdr:nvCxnSpPr>
        <xdr:cNvPr id="858" name="直線コネクタ 857"/>
        <xdr:cNvCxnSpPr/>
      </xdr:nvCxnSpPr>
      <xdr:spPr>
        <a:xfrm>
          <a:off x="19545300" y="13173863"/>
          <a:ext cx="889000" cy="19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136061</xdr:rowOff>
    </xdr:from>
    <xdr:to>
      <xdr:col>102</xdr:col>
      <xdr:colOff>114300</xdr:colOff>
      <xdr:row>76</xdr:row>
      <xdr:rowOff>143663</xdr:rowOff>
    </xdr:to>
    <xdr:cxnSp macro="">
      <xdr:nvCxnSpPr>
        <xdr:cNvPr id="861" name="直線コネクタ 860"/>
        <xdr:cNvCxnSpPr/>
      </xdr:nvCxnSpPr>
      <xdr:spPr>
        <a:xfrm>
          <a:off x="18656300" y="13166261"/>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77812</xdr:rowOff>
    </xdr:from>
    <xdr:to>
      <xdr:col>116</xdr:col>
      <xdr:colOff>114300</xdr:colOff>
      <xdr:row>78</xdr:row>
      <xdr:rowOff>7962</xdr:rowOff>
    </xdr:to>
    <xdr:sp macro="" textlink="">
      <xdr:nvSpPr>
        <xdr:cNvPr id="871" name="楕円 870"/>
        <xdr:cNvSpPr/>
      </xdr:nvSpPr>
      <xdr:spPr>
        <a:xfrm>
          <a:off x="22110700" y="132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56239</xdr:rowOff>
    </xdr:from>
    <xdr:ext cx="534377" cy="259045"/>
    <xdr:sp macro="" textlink="">
      <xdr:nvSpPr>
        <xdr:cNvPr id="872" name="繰出金該当値テキスト"/>
        <xdr:cNvSpPr txBox="1"/>
      </xdr:nvSpPr>
      <xdr:spPr>
        <a:xfrm>
          <a:off x="22212300" y="1325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96482</xdr:rowOff>
    </xdr:from>
    <xdr:to>
      <xdr:col>112</xdr:col>
      <xdr:colOff>38100</xdr:colOff>
      <xdr:row>78</xdr:row>
      <xdr:rowOff>26632</xdr:rowOff>
    </xdr:to>
    <xdr:sp macro="" textlink="">
      <xdr:nvSpPr>
        <xdr:cNvPr id="873" name="楕円 872"/>
        <xdr:cNvSpPr/>
      </xdr:nvSpPr>
      <xdr:spPr>
        <a:xfrm>
          <a:off x="21272500" y="132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17759</xdr:rowOff>
    </xdr:from>
    <xdr:ext cx="534377" cy="259045"/>
    <xdr:sp macro="" textlink="">
      <xdr:nvSpPr>
        <xdr:cNvPr id="874" name="テキスト ボックス 873"/>
        <xdr:cNvSpPr txBox="1"/>
      </xdr:nvSpPr>
      <xdr:spPr>
        <a:xfrm>
          <a:off x="21056111" y="13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118027</xdr:rowOff>
    </xdr:from>
    <xdr:to>
      <xdr:col>107</xdr:col>
      <xdr:colOff>101600</xdr:colOff>
      <xdr:row>78</xdr:row>
      <xdr:rowOff>48177</xdr:rowOff>
    </xdr:to>
    <xdr:sp macro="" textlink="">
      <xdr:nvSpPr>
        <xdr:cNvPr id="875" name="楕円 874"/>
        <xdr:cNvSpPr/>
      </xdr:nvSpPr>
      <xdr:spPr>
        <a:xfrm>
          <a:off x="20383500" y="133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39304</xdr:rowOff>
    </xdr:from>
    <xdr:ext cx="534377" cy="259045"/>
    <xdr:sp macro="" textlink="">
      <xdr:nvSpPr>
        <xdr:cNvPr id="876" name="テキスト ボックス 875"/>
        <xdr:cNvSpPr txBox="1"/>
      </xdr:nvSpPr>
      <xdr:spPr>
        <a:xfrm>
          <a:off x="20167111" y="134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92863</xdr:rowOff>
    </xdr:from>
    <xdr:to>
      <xdr:col>102</xdr:col>
      <xdr:colOff>165100</xdr:colOff>
      <xdr:row>77</xdr:row>
      <xdr:rowOff>23013</xdr:rowOff>
    </xdr:to>
    <xdr:sp macro="" textlink="">
      <xdr:nvSpPr>
        <xdr:cNvPr id="877" name="楕円 876"/>
        <xdr:cNvSpPr/>
      </xdr:nvSpPr>
      <xdr:spPr>
        <a:xfrm>
          <a:off x="19494500" y="131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14140</xdr:rowOff>
    </xdr:from>
    <xdr:ext cx="534377" cy="259045"/>
    <xdr:sp macro="" textlink="">
      <xdr:nvSpPr>
        <xdr:cNvPr id="878" name="テキスト ボックス 877"/>
        <xdr:cNvSpPr txBox="1"/>
      </xdr:nvSpPr>
      <xdr:spPr>
        <a:xfrm>
          <a:off x="19278111" y="132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85261</xdr:rowOff>
    </xdr:from>
    <xdr:to>
      <xdr:col>98</xdr:col>
      <xdr:colOff>38100</xdr:colOff>
      <xdr:row>77</xdr:row>
      <xdr:rowOff>15411</xdr:rowOff>
    </xdr:to>
    <xdr:sp macro="" textlink="">
      <xdr:nvSpPr>
        <xdr:cNvPr id="879" name="楕円 878"/>
        <xdr:cNvSpPr/>
      </xdr:nvSpPr>
      <xdr:spPr>
        <a:xfrm>
          <a:off x="18605500" y="131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6538</xdr:rowOff>
    </xdr:from>
    <xdr:ext cx="534377" cy="259045"/>
    <xdr:sp macro="" textlink="">
      <xdr:nvSpPr>
        <xdr:cNvPr id="880" name="テキスト ボックス 879"/>
        <xdr:cNvSpPr txBox="1"/>
      </xdr:nvSpPr>
      <xdr:spPr>
        <a:xfrm>
          <a:off x="18389111" y="132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581,299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住民一人当たりのコストが類似団体平均と比較して高い主な費目は、補助費等、公債費、貸付金が挙げられる。補助費等は、新型コロナウイルス感染症への緊急経済対策として行われた国の特別定額給付金事業などの補助事業が大幅に増加したことが主な要因となっている。公債費は、毎年一定程度の市債の発行を行っているが、以前の大型事業（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の返済が終了していくこと、道路や公共施設は新設から維持管理へシフトしていく方向から、今後減少していく見込みである。貸付金は、各種制度資金に関わる預託金が減少してきているが、企業立地関連の預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が大きいため、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平均と比較すると高い数値である。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コストが類似団体平均と比較して低い主な費目は、物件費、維持補修費、扶助費、普通建設事業費、繰出金が挙げられる。物件費は、歳出額の抑制や事業のアウトソーシングなどにより金額が抑えられている。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維持補修費は、ここ数年低い額で推移しているが、老朽化した公共施設の長寿命化や更新に伴い増加していく見込みである。扶助費は、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障害者福祉サービスにかかる介護・訓練給付費など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児童手当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や子ども医療費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などは減少傾向である</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健康増進や介護予防に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一定の効果が出ており、今後も横這いで推移する見込みである。普通建設事業費は、一定の更新整備は見込まれるものの、新規整備の減少により金額が抑えられている。繰出金は、国保・介護・後期高齢者の各会計への繰出金が今後増え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32,418
31,777
165.86
19,299,844
18,844,608
333,726
9,329,911
19,822,577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119126</xdr:rowOff>
    </xdr:from>
    <xdr:to>
      <xdr:col>24</xdr:col>
      <xdr:colOff>63500</xdr:colOff>
      <xdr:row>37</xdr:row>
      <xdr:rowOff>139373</xdr:rowOff>
    </xdr:to>
    <xdr:cxnSp macro="">
      <xdr:nvCxnSpPr>
        <xdr:cNvPr id="63" name="直線コネクタ 62"/>
        <xdr:cNvCxnSpPr/>
      </xdr:nvCxnSpPr>
      <xdr:spPr>
        <a:xfrm flipV="1">
          <a:off x="3797300" y="6462776"/>
          <a:ext cx="8382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139373</xdr:rowOff>
    </xdr:from>
    <xdr:to>
      <xdr:col>19</xdr:col>
      <xdr:colOff>177800</xdr:colOff>
      <xdr:row>37</xdr:row>
      <xdr:rowOff>143619</xdr:rowOff>
    </xdr:to>
    <xdr:cxnSp macro="">
      <xdr:nvCxnSpPr>
        <xdr:cNvPr id="66" name="直線コネクタ 65"/>
        <xdr:cNvCxnSpPr/>
      </xdr:nvCxnSpPr>
      <xdr:spPr>
        <a:xfrm flipV="1">
          <a:off x="2908300" y="6483023"/>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80590</xdr:rowOff>
    </xdr:from>
    <xdr:to>
      <xdr:col>15</xdr:col>
      <xdr:colOff>50800</xdr:colOff>
      <xdr:row>37</xdr:row>
      <xdr:rowOff>143619</xdr:rowOff>
    </xdr:to>
    <xdr:cxnSp macro="">
      <xdr:nvCxnSpPr>
        <xdr:cNvPr id="69" name="直線コネクタ 68"/>
        <xdr:cNvCxnSpPr/>
      </xdr:nvCxnSpPr>
      <xdr:spPr>
        <a:xfrm>
          <a:off x="2019300" y="6424240"/>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80590</xdr:rowOff>
    </xdr:from>
    <xdr:to>
      <xdr:col>10</xdr:col>
      <xdr:colOff>114300</xdr:colOff>
      <xdr:row>37</xdr:row>
      <xdr:rowOff>98225</xdr:rowOff>
    </xdr:to>
    <xdr:cxnSp macro="">
      <xdr:nvCxnSpPr>
        <xdr:cNvPr id="72" name="直線コネクタ 71"/>
        <xdr:cNvCxnSpPr/>
      </xdr:nvCxnSpPr>
      <xdr:spPr>
        <a:xfrm flipV="1">
          <a:off x="1130300" y="6424240"/>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68326</xdr:rowOff>
    </xdr:from>
    <xdr:to>
      <xdr:col>24</xdr:col>
      <xdr:colOff>114300</xdr:colOff>
      <xdr:row>37</xdr:row>
      <xdr:rowOff>169926</xdr:rowOff>
    </xdr:to>
    <xdr:sp macro="" textlink="">
      <xdr:nvSpPr>
        <xdr:cNvPr id="82" name="楕円 81"/>
        <xdr:cNvSpPr/>
      </xdr:nvSpPr>
      <xdr:spPr>
        <a:xfrm>
          <a:off x="45847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46753</xdr:rowOff>
    </xdr:from>
    <xdr:ext cx="469744" cy="259045"/>
    <xdr:sp macro="" textlink="">
      <xdr:nvSpPr>
        <xdr:cNvPr id="83" name="議会費該当値テキスト"/>
        <xdr:cNvSpPr txBox="1"/>
      </xdr:nvSpPr>
      <xdr:spPr>
        <a:xfrm>
          <a:off x="4686300"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88573</xdr:rowOff>
    </xdr:from>
    <xdr:to>
      <xdr:col>20</xdr:col>
      <xdr:colOff>38100</xdr:colOff>
      <xdr:row>38</xdr:row>
      <xdr:rowOff>18723</xdr:rowOff>
    </xdr:to>
    <xdr:sp macro="" textlink="">
      <xdr:nvSpPr>
        <xdr:cNvPr id="84" name="楕円 83"/>
        <xdr:cNvSpPr/>
      </xdr:nvSpPr>
      <xdr:spPr>
        <a:xfrm>
          <a:off x="3746500" y="64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9851</xdr:rowOff>
    </xdr:from>
    <xdr:ext cx="469744" cy="259045"/>
    <xdr:sp macro="" textlink="">
      <xdr:nvSpPr>
        <xdr:cNvPr id="85" name="テキスト ボックス 84"/>
        <xdr:cNvSpPr txBox="1"/>
      </xdr:nvSpPr>
      <xdr:spPr>
        <a:xfrm>
          <a:off x="3562428" y="65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92819</xdr:rowOff>
    </xdr:from>
    <xdr:to>
      <xdr:col>15</xdr:col>
      <xdr:colOff>101600</xdr:colOff>
      <xdr:row>38</xdr:row>
      <xdr:rowOff>22969</xdr:rowOff>
    </xdr:to>
    <xdr:sp macro="" textlink="">
      <xdr:nvSpPr>
        <xdr:cNvPr id="86" name="楕円 85"/>
        <xdr:cNvSpPr/>
      </xdr:nvSpPr>
      <xdr:spPr>
        <a:xfrm>
          <a:off x="2857500" y="64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14096</xdr:rowOff>
    </xdr:from>
    <xdr:ext cx="469744" cy="259045"/>
    <xdr:sp macro="" textlink="">
      <xdr:nvSpPr>
        <xdr:cNvPr id="87" name="テキスト ボックス 86"/>
        <xdr:cNvSpPr txBox="1"/>
      </xdr:nvSpPr>
      <xdr:spPr>
        <a:xfrm>
          <a:off x="2673428" y="65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29790</xdr:rowOff>
    </xdr:from>
    <xdr:to>
      <xdr:col>10</xdr:col>
      <xdr:colOff>165100</xdr:colOff>
      <xdr:row>37</xdr:row>
      <xdr:rowOff>131390</xdr:rowOff>
    </xdr:to>
    <xdr:sp macro="" textlink="">
      <xdr:nvSpPr>
        <xdr:cNvPr id="88" name="楕円 87"/>
        <xdr:cNvSpPr/>
      </xdr:nvSpPr>
      <xdr:spPr>
        <a:xfrm>
          <a:off x="1968500" y="63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122517</xdr:rowOff>
    </xdr:from>
    <xdr:ext cx="469744" cy="259045"/>
    <xdr:sp macro="" textlink="">
      <xdr:nvSpPr>
        <xdr:cNvPr id="89" name="テキスト ボックス 88"/>
        <xdr:cNvSpPr txBox="1"/>
      </xdr:nvSpPr>
      <xdr:spPr>
        <a:xfrm>
          <a:off x="1784428" y="646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47425</xdr:rowOff>
    </xdr:from>
    <xdr:to>
      <xdr:col>6</xdr:col>
      <xdr:colOff>38100</xdr:colOff>
      <xdr:row>37</xdr:row>
      <xdr:rowOff>149025</xdr:rowOff>
    </xdr:to>
    <xdr:sp macro="" textlink="">
      <xdr:nvSpPr>
        <xdr:cNvPr id="90" name="楕円 89"/>
        <xdr:cNvSpPr/>
      </xdr:nvSpPr>
      <xdr:spPr>
        <a:xfrm>
          <a:off x="1079500" y="63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140153</xdr:rowOff>
    </xdr:from>
    <xdr:ext cx="469744" cy="259045"/>
    <xdr:sp macro="" textlink="">
      <xdr:nvSpPr>
        <xdr:cNvPr id="91" name="テキスト ボックス 90"/>
        <xdr:cNvSpPr txBox="1"/>
      </xdr:nvSpPr>
      <xdr:spPr>
        <a:xfrm>
          <a:off x="895428" y="648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65627</xdr:rowOff>
    </xdr:from>
    <xdr:to>
      <xdr:col>24</xdr:col>
      <xdr:colOff>63500</xdr:colOff>
      <xdr:row>58</xdr:row>
      <xdr:rowOff>80705</xdr:rowOff>
    </xdr:to>
    <xdr:cxnSp macro="">
      <xdr:nvCxnSpPr>
        <xdr:cNvPr id="122" name="直線コネクタ 121"/>
        <xdr:cNvCxnSpPr/>
      </xdr:nvCxnSpPr>
      <xdr:spPr>
        <a:xfrm flipV="1">
          <a:off x="3797300" y="9666827"/>
          <a:ext cx="838200" cy="35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80705</xdr:rowOff>
    </xdr:from>
    <xdr:to>
      <xdr:col>19</xdr:col>
      <xdr:colOff>177800</xdr:colOff>
      <xdr:row>58</xdr:row>
      <xdr:rowOff>97527</xdr:rowOff>
    </xdr:to>
    <xdr:cxnSp macro="">
      <xdr:nvCxnSpPr>
        <xdr:cNvPr id="125" name="直線コネクタ 124"/>
        <xdr:cNvCxnSpPr/>
      </xdr:nvCxnSpPr>
      <xdr:spPr>
        <a:xfrm flipV="1">
          <a:off x="2908300" y="10024805"/>
          <a:ext cx="889000" cy="1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74654</xdr:rowOff>
    </xdr:from>
    <xdr:to>
      <xdr:col>15</xdr:col>
      <xdr:colOff>50800</xdr:colOff>
      <xdr:row>58</xdr:row>
      <xdr:rowOff>97527</xdr:rowOff>
    </xdr:to>
    <xdr:cxnSp macro="">
      <xdr:nvCxnSpPr>
        <xdr:cNvPr id="128" name="直線コネクタ 127"/>
        <xdr:cNvCxnSpPr/>
      </xdr:nvCxnSpPr>
      <xdr:spPr>
        <a:xfrm>
          <a:off x="2019300" y="10018754"/>
          <a:ext cx="889000" cy="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102301</xdr:rowOff>
    </xdr:from>
    <xdr:to>
      <xdr:col>10</xdr:col>
      <xdr:colOff>114300</xdr:colOff>
      <xdr:row>58</xdr:row>
      <xdr:rowOff>74654</xdr:rowOff>
    </xdr:to>
    <xdr:cxnSp macro="">
      <xdr:nvCxnSpPr>
        <xdr:cNvPr id="131" name="直線コネクタ 130"/>
        <xdr:cNvCxnSpPr/>
      </xdr:nvCxnSpPr>
      <xdr:spPr>
        <a:xfrm>
          <a:off x="1130300" y="9874951"/>
          <a:ext cx="889000" cy="1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14827</xdr:rowOff>
    </xdr:from>
    <xdr:to>
      <xdr:col>24</xdr:col>
      <xdr:colOff>114300</xdr:colOff>
      <xdr:row>56</xdr:row>
      <xdr:rowOff>116427</xdr:rowOff>
    </xdr:to>
    <xdr:sp macro="" textlink="">
      <xdr:nvSpPr>
        <xdr:cNvPr id="141" name="楕円 140"/>
        <xdr:cNvSpPr/>
      </xdr:nvSpPr>
      <xdr:spPr>
        <a:xfrm>
          <a:off x="4584700" y="961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102930</xdr:rowOff>
    </xdr:from>
    <xdr:ext cx="599010" cy="259045"/>
    <xdr:sp macro="" textlink="">
      <xdr:nvSpPr>
        <xdr:cNvPr id="142" name="総務費該当値テキスト"/>
        <xdr:cNvSpPr txBox="1"/>
      </xdr:nvSpPr>
      <xdr:spPr>
        <a:xfrm>
          <a:off x="4686300" y="953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29905</xdr:rowOff>
    </xdr:from>
    <xdr:to>
      <xdr:col>20</xdr:col>
      <xdr:colOff>38100</xdr:colOff>
      <xdr:row>58</xdr:row>
      <xdr:rowOff>131505</xdr:rowOff>
    </xdr:to>
    <xdr:sp macro="" textlink="">
      <xdr:nvSpPr>
        <xdr:cNvPr id="143" name="楕円 142"/>
        <xdr:cNvSpPr/>
      </xdr:nvSpPr>
      <xdr:spPr>
        <a:xfrm>
          <a:off x="3746500" y="99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122632</xdr:rowOff>
    </xdr:from>
    <xdr:ext cx="534377" cy="259045"/>
    <xdr:sp macro="" textlink="">
      <xdr:nvSpPr>
        <xdr:cNvPr id="144" name="テキスト ボックス 143"/>
        <xdr:cNvSpPr txBox="1"/>
      </xdr:nvSpPr>
      <xdr:spPr>
        <a:xfrm>
          <a:off x="3530111" y="100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46727</xdr:rowOff>
    </xdr:from>
    <xdr:to>
      <xdr:col>15</xdr:col>
      <xdr:colOff>101600</xdr:colOff>
      <xdr:row>58</xdr:row>
      <xdr:rowOff>148327</xdr:rowOff>
    </xdr:to>
    <xdr:sp macro="" textlink="">
      <xdr:nvSpPr>
        <xdr:cNvPr id="145" name="楕円 144"/>
        <xdr:cNvSpPr/>
      </xdr:nvSpPr>
      <xdr:spPr>
        <a:xfrm>
          <a:off x="2857500" y="99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139454</xdr:rowOff>
    </xdr:from>
    <xdr:ext cx="534377" cy="259045"/>
    <xdr:sp macro="" textlink="">
      <xdr:nvSpPr>
        <xdr:cNvPr id="146" name="テキスト ボックス 145"/>
        <xdr:cNvSpPr txBox="1"/>
      </xdr:nvSpPr>
      <xdr:spPr>
        <a:xfrm>
          <a:off x="2641111" y="1008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23854</xdr:rowOff>
    </xdr:from>
    <xdr:to>
      <xdr:col>10</xdr:col>
      <xdr:colOff>165100</xdr:colOff>
      <xdr:row>58</xdr:row>
      <xdr:rowOff>125454</xdr:rowOff>
    </xdr:to>
    <xdr:sp macro="" textlink="">
      <xdr:nvSpPr>
        <xdr:cNvPr id="147" name="楕円 146"/>
        <xdr:cNvSpPr/>
      </xdr:nvSpPr>
      <xdr:spPr>
        <a:xfrm>
          <a:off x="1968500" y="99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116581</xdr:rowOff>
    </xdr:from>
    <xdr:ext cx="534377" cy="259045"/>
    <xdr:sp macro="" textlink="">
      <xdr:nvSpPr>
        <xdr:cNvPr id="148" name="テキスト ボックス 147"/>
        <xdr:cNvSpPr txBox="1"/>
      </xdr:nvSpPr>
      <xdr:spPr>
        <a:xfrm>
          <a:off x="1752111" y="1006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51501</xdr:rowOff>
    </xdr:from>
    <xdr:to>
      <xdr:col>6</xdr:col>
      <xdr:colOff>38100</xdr:colOff>
      <xdr:row>57</xdr:row>
      <xdr:rowOff>153101</xdr:rowOff>
    </xdr:to>
    <xdr:sp macro="" textlink="">
      <xdr:nvSpPr>
        <xdr:cNvPr id="149" name="楕円 148"/>
        <xdr:cNvSpPr/>
      </xdr:nvSpPr>
      <xdr:spPr>
        <a:xfrm>
          <a:off x="1079500" y="98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169628</xdr:rowOff>
    </xdr:from>
    <xdr:ext cx="599010" cy="259045"/>
    <xdr:sp macro="" textlink="">
      <xdr:nvSpPr>
        <xdr:cNvPr id="150" name="テキスト ボックス 149"/>
        <xdr:cNvSpPr txBox="1"/>
      </xdr:nvSpPr>
      <xdr:spPr>
        <a:xfrm>
          <a:off x="830795" y="959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163426</xdr:rowOff>
    </xdr:from>
    <xdr:to>
      <xdr:col>24</xdr:col>
      <xdr:colOff>63500</xdr:colOff>
      <xdr:row>78</xdr:row>
      <xdr:rowOff>170447</xdr:rowOff>
    </xdr:to>
    <xdr:cxnSp macro="">
      <xdr:nvCxnSpPr>
        <xdr:cNvPr id="182" name="直線コネクタ 181"/>
        <xdr:cNvCxnSpPr/>
      </xdr:nvCxnSpPr>
      <xdr:spPr>
        <a:xfrm flipV="1">
          <a:off x="3797300" y="13536526"/>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170447</xdr:rowOff>
    </xdr:from>
    <xdr:to>
      <xdr:col>19</xdr:col>
      <xdr:colOff>177800</xdr:colOff>
      <xdr:row>79</xdr:row>
      <xdr:rowOff>54105</xdr:rowOff>
    </xdr:to>
    <xdr:cxnSp macro="">
      <xdr:nvCxnSpPr>
        <xdr:cNvPr id="185" name="直線コネクタ 184"/>
        <xdr:cNvCxnSpPr/>
      </xdr:nvCxnSpPr>
      <xdr:spPr>
        <a:xfrm flipV="1">
          <a:off x="2908300" y="13543547"/>
          <a:ext cx="889000" cy="5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54105</xdr:rowOff>
    </xdr:from>
    <xdr:to>
      <xdr:col>15</xdr:col>
      <xdr:colOff>50800</xdr:colOff>
      <xdr:row>79</xdr:row>
      <xdr:rowOff>61029</xdr:rowOff>
    </xdr:to>
    <xdr:cxnSp macro="">
      <xdr:nvCxnSpPr>
        <xdr:cNvPr id="188" name="直線コネクタ 187"/>
        <xdr:cNvCxnSpPr/>
      </xdr:nvCxnSpPr>
      <xdr:spPr>
        <a:xfrm flipV="1">
          <a:off x="2019300" y="13598655"/>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42529</xdr:rowOff>
    </xdr:from>
    <xdr:to>
      <xdr:col>10</xdr:col>
      <xdr:colOff>114300</xdr:colOff>
      <xdr:row>79</xdr:row>
      <xdr:rowOff>61029</xdr:rowOff>
    </xdr:to>
    <xdr:cxnSp macro="">
      <xdr:nvCxnSpPr>
        <xdr:cNvPr id="191" name="直線コネクタ 190"/>
        <xdr:cNvCxnSpPr/>
      </xdr:nvCxnSpPr>
      <xdr:spPr>
        <a:xfrm>
          <a:off x="1130300" y="13244179"/>
          <a:ext cx="889000" cy="36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112626</xdr:rowOff>
    </xdr:from>
    <xdr:to>
      <xdr:col>24</xdr:col>
      <xdr:colOff>114300</xdr:colOff>
      <xdr:row>79</xdr:row>
      <xdr:rowOff>42776</xdr:rowOff>
    </xdr:to>
    <xdr:sp macro="" textlink="">
      <xdr:nvSpPr>
        <xdr:cNvPr id="201" name="楕円 200"/>
        <xdr:cNvSpPr/>
      </xdr:nvSpPr>
      <xdr:spPr>
        <a:xfrm>
          <a:off x="4584700" y="134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27553</xdr:rowOff>
    </xdr:from>
    <xdr:ext cx="599010" cy="259045"/>
    <xdr:sp macro="" textlink="">
      <xdr:nvSpPr>
        <xdr:cNvPr id="202" name="民生費該当値テキスト"/>
        <xdr:cNvSpPr txBox="1"/>
      </xdr:nvSpPr>
      <xdr:spPr>
        <a:xfrm>
          <a:off x="4686300" y="1340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119647</xdr:rowOff>
    </xdr:from>
    <xdr:to>
      <xdr:col>20</xdr:col>
      <xdr:colOff>38100</xdr:colOff>
      <xdr:row>79</xdr:row>
      <xdr:rowOff>49797</xdr:rowOff>
    </xdr:to>
    <xdr:sp macro="" textlink="">
      <xdr:nvSpPr>
        <xdr:cNvPr id="203" name="楕円 202"/>
        <xdr:cNvSpPr/>
      </xdr:nvSpPr>
      <xdr:spPr>
        <a:xfrm>
          <a:off x="3746500" y="134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40924</xdr:rowOff>
    </xdr:from>
    <xdr:ext cx="599010" cy="259045"/>
    <xdr:sp macro="" textlink="">
      <xdr:nvSpPr>
        <xdr:cNvPr id="204" name="テキスト ボックス 203"/>
        <xdr:cNvSpPr txBox="1"/>
      </xdr:nvSpPr>
      <xdr:spPr>
        <a:xfrm>
          <a:off x="3497795" y="1358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3305</xdr:rowOff>
    </xdr:from>
    <xdr:to>
      <xdr:col>15</xdr:col>
      <xdr:colOff>101600</xdr:colOff>
      <xdr:row>79</xdr:row>
      <xdr:rowOff>104905</xdr:rowOff>
    </xdr:to>
    <xdr:sp macro="" textlink="">
      <xdr:nvSpPr>
        <xdr:cNvPr id="205" name="楕円 204"/>
        <xdr:cNvSpPr/>
      </xdr:nvSpPr>
      <xdr:spPr>
        <a:xfrm>
          <a:off x="2857500" y="135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96032</xdr:rowOff>
    </xdr:from>
    <xdr:ext cx="599010" cy="259045"/>
    <xdr:sp macro="" textlink="">
      <xdr:nvSpPr>
        <xdr:cNvPr id="206" name="テキスト ボックス 205"/>
        <xdr:cNvSpPr txBox="1"/>
      </xdr:nvSpPr>
      <xdr:spPr>
        <a:xfrm>
          <a:off x="2608795" y="1364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10229</xdr:rowOff>
    </xdr:from>
    <xdr:to>
      <xdr:col>10</xdr:col>
      <xdr:colOff>165100</xdr:colOff>
      <xdr:row>79</xdr:row>
      <xdr:rowOff>111829</xdr:rowOff>
    </xdr:to>
    <xdr:sp macro="" textlink="">
      <xdr:nvSpPr>
        <xdr:cNvPr id="207" name="楕円 206"/>
        <xdr:cNvSpPr/>
      </xdr:nvSpPr>
      <xdr:spPr>
        <a:xfrm>
          <a:off x="1968500" y="135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102956</xdr:rowOff>
    </xdr:from>
    <xdr:ext cx="599010" cy="259045"/>
    <xdr:sp macro="" textlink="">
      <xdr:nvSpPr>
        <xdr:cNvPr id="208" name="テキスト ボックス 207"/>
        <xdr:cNvSpPr txBox="1"/>
      </xdr:nvSpPr>
      <xdr:spPr>
        <a:xfrm>
          <a:off x="1719795" y="1364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163179</xdr:rowOff>
    </xdr:from>
    <xdr:to>
      <xdr:col>6</xdr:col>
      <xdr:colOff>38100</xdr:colOff>
      <xdr:row>77</xdr:row>
      <xdr:rowOff>93329</xdr:rowOff>
    </xdr:to>
    <xdr:sp macro="" textlink="">
      <xdr:nvSpPr>
        <xdr:cNvPr id="209" name="楕円 208"/>
        <xdr:cNvSpPr/>
      </xdr:nvSpPr>
      <xdr:spPr>
        <a:xfrm>
          <a:off x="1079500" y="1319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84456</xdr:rowOff>
    </xdr:from>
    <xdr:ext cx="599010" cy="259045"/>
    <xdr:sp macro="" textlink="">
      <xdr:nvSpPr>
        <xdr:cNvPr id="210" name="テキスト ボックス 209"/>
        <xdr:cNvSpPr txBox="1"/>
      </xdr:nvSpPr>
      <xdr:spPr>
        <a:xfrm>
          <a:off x="830795" y="1328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65532</xdr:rowOff>
    </xdr:from>
    <xdr:to>
      <xdr:col>24</xdr:col>
      <xdr:colOff>63500</xdr:colOff>
      <xdr:row>98</xdr:row>
      <xdr:rowOff>108662</xdr:rowOff>
    </xdr:to>
    <xdr:cxnSp macro="">
      <xdr:nvCxnSpPr>
        <xdr:cNvPr id="240" name="直線コネクタ 239"/>
        <xdr:cNvCxnSpPr/>
      </xdr:nvCxnSpPr>
      <xdr:spPr>
        <a:xfrm flipV="1">
          <a:off x="3797300" y="16867632"/>
          <a:ext cx="838200" cy="4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63412</xdr:rowOff>
    </xdr:from>
    <xdr:to>
      <xdr:col>19</xdr:col>
      <xdr:colOff>177800</xdr:colOff>
      <xdr:row>98</xdr:row>
      <xdr:rowOff>108662</xdr:rowOff>
    </xdr:to>
    <xdr:cxnSp macro="">
      <xdr:nvCxnSpPr>
        <xdr:cNvPr id="243" name="直線コネクタ 242"/>
        <xdr:cNvCxnSpPr/>
      </xdr:nvCxnSpPr>
      <xdr:spPr>
        <a:xfrm>
          <a:off x="2908300" y="16865512"/>
          <a:ext cx="889000" cy="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58344</xdr:rowOff>
    </xdr:from>
    <xdr:to>
      <xdr:col>15</xdr:col>
      <xdr:colOff>50800</xdr:colOff>
      <xdr:row>98</xdr:row>
      <xdr:rowOff>63412</xdr:rowOff>
    </xdr:to>
    <xdr:cxnSp macro="">
      <xdr:nvCxnSpPr>
        <xdr:cNvPr id="246" name="直線コネクタ 245"/>
        <xdr:cNvCxnSpPr/>
      </xdr:nvCxnSpPr>
      <xdr:spPr>
        <a:xfrm>
          <a:off x="2019300" y="16860444"/>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48933</xdr:rowOff>
    </xdr:from>
    <xdr:to>
      <xdr:col>10</xdr:col>
      <xdr:colOff>114300</xdr:colOff>
      <xdr:row>98</xdr:row>
      <xdr:rowOff>58344</xdr:rowOff>
    </xdr:to>
    <xdr:cxnSp macro="">
      <xdr:nvCxnSpPr>
        <xdr:cNvPr id="249" name="直線コネクタ 248"/>
        <xdr:cNvCxnSpPr/>
      </xdr:nvCxnSpPr>
      <xdr:spPr>
        <a:xfrm>
          <a:off x="1130300" y="16851033"/>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14732</xdr:rowOff>
    </xdr:from>
    <xdr:to>
      <xdr:col>24</xdr:col>
      <xdr:colOff>114300</xdr:colOff>
      <xdr:row>98</xdr:row>
      <xdr:rowOff>116332</xdr:rowOff>
    </xdr:to>
    <xdr:sp macro="" textlink="">
      <xdr:nvSpPr>
        <xdr:cNvPr id="259" name="楕円 258"/>
        <xdr:cNvSpPr/>
      </xdr:nvSpPr>
      <xdr:spPr>
        <a:xfrm>
          <a:off x="4584700" y="168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164609</xdr:rowOff>
    </xdr:from>
    <xdr:ext cx="534377" cy="259045"/>
    <xdr:sp macro="" textlink="">
      <xdr:nvSpPr>
        <xdr:cNvPr id="260" name="衛生費該当値テキスト"/>
        <xdr:cNvSpPr txBox="1"/>
      </xdr:nvSpPr>
      <xdr:spPr>
        <a:xfrm>
          <a:off x="4686300" y="1679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57862</xdr:rowOff>
    </xdr:from>
    <xdr:to>
      <xdr:col>20</xdr:col>
      <xdr:colOff>38100</xdr:colOff>
      <xdr:row>98</xdr:row>
      <xdr:rowOff>159462</xdr:rowOff>
    </xdr:to>
    <xdr:sp macro="" textlink="">
      <xdr:nvSpPr>
        <xdr:cNvPr id="261" name="楕円 260"/>
        <xdr:cNvSpPr/>
      </xdr:nvSpPr>
      <xdr:spPr>
        <a:xfrm>
          <a:off x="3746500" y="168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150589</xdr:rowOff>
    </xdr:from>
    <xdr:ext cx="534377" cy="259045"/>
    <xdr:sp macro="" textlink="">
      <xdr:nvSpPr>
        <xdr:cNvPr id="262" name="テキスト ボックス 261"/>
        <xdr:cNvSpPr txBox="1"/>
      </xdr:nvSpPr>
      <xdr:spPr>
        <a:xfrm>
          <a:off x="3530111" y="1695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12612</xdr:rowOff>
    </xdr:from>
    <xdr:to>
      <xdr:col>15</xdr:col>
      <xdr:colOff>101600</xdr:colOff>
      <xdr:row>98</xdr:row>
      <xdr:rowOff>114212</xdr:rowOff>
    </xdr:to>
    <xdr:sp macro="" textlink="">
      <xdr:nvSpPr>
        <xdr:cNvPr id="263" name="楕円 262"/>
        <xdr:cNvSpPr/>
      </xdr:nvSpPr>
      <xdr:spPr>
        <a:xfrm>
          <a:off x="2857500" y="168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105339</xdr:rowOff>
    </xdr:from>
    <xdr:ext cx="534377" cy="259045"/>
    <xdr:sp macro="" textlink="">
      <xdr:nvSpPr>
        <xdr:cNvPr id="264" name="テキスト ボックス 263"/>
        <xdr:cNvSpPr txBox="1"/>
      </xdr:nvSpPr>
      <xdr:spPr>
        <a:xfrm>
          <a:off x="2641111" y="169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7544</xdr:rowOff>
    </xdr:from>
    <xdr:to>
      <xdr:col>10</xdr:col>
      <xdr:colOff>165100</xdr:colOff>
      <xdr:row>98</xdr:row>
      <xdr:rowOff>109144</xdr:rowOff>
    </xdr:to>
    <xdr:sp macro="" textlink="">
      <xdr:nvSpPr>
        <xdr:cNvPr id="265" name="楕円 264"/>
        <xdr:cNvSpPr/>
      </xdr:nvSpPr>
      <xdr:spPr>
        <a:xfrm>
          <a:off x="1968500" y="1680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125671</xdr:rowOff>
    </xdr:from>
    <xdr:ext cx="534377" cy="259045"/>
    <xdr:sp macro="" textlink="">
      <xdr:nvSpPr>
        <xdr:cNvPr id="266" name="テキスト ボックス 265"/>
        <xdr:cNvSpPr txBox="1"/>
      </xdr:nvSpPr>
      <xdr:spPr>
        <a:xfrm>
          <a:off x="1752111" y="165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169583</xdr:rowOff>
    </xdr:from>
    <xdr:to>
      <xdr:col>6</xdr:col>
      <xdr:colOff>38100</xdr:colOff>
      <xdr:row>98</xdr:row>
      <xdr:rowOff>99733</xdr:rowOff>
    </xdr:to>
    <xdr:sp macro="" textlink="">
      <xdr:nvSpPr>
        <xdr:cNvPr id="267" name="楕円 266"/>
        <xdr:cNvSpPr/>
      </xdr:nvSpPr>
      <xdr:spPr>
        <a:xfrm>
          <a:off x="1079500" y="168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116260</xdr:rowOff>
    </xdr:from>
    <xdr:ext cx="534377" cy="259045"/>
    <xdr:sp macro="" textlink="">
      <xdr:nvSpPr>
        <xdr:cNvPr id="268" name="テキスト ボックス 267"/>
        <xdr:cNvSpPr txBox="1"/>
      </xdr:nvSpPr>
      <xdr:spPr>
        <a:xfrm>
          <a:off x="863111" y="1657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30200</xdr:rowOff>
    </xdr:from>
    <xdr:to>
      <xdr:col>55</xdr:col>
      <xdr:colOff>0</xdr:colOff>
      <xdr:row>38</xdr:row>
      <xdr:rowOff>46203</xdr:rowOff>
    </xdr:to>
    <xdr:cxnSp macro="">
      <xdr:nvCxnSpPr>
        <xdr:cNvPr id="295" name="直線コネクタ 294"/>
        <xdr:cNvCxnSpPr/>
      </xdr:nvCxnSpPr>
      <xdr:spPr>
        <a:xfrm flipV="1">
          <a:off x="9639300" y="6545300"/>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46203</xdr:rowOff>
    </xdr:from>
    <xdr:to>
      <xdr:col>50</xdr:col>
      <xdr:colOff>114300</xdr:colOff>
      <xdr:row>38</xdr:row>
      <xdr:rowOff>46203</xdr:rowOff>
    </xdr:to>
    <xdr:cxnSp macro="">
      <xdr:nvCxnSpPr>
        <xdr:cNvPr id="298" name="直線コネクタ 297"/>
        <xdr:cNvCxnSpPr/>
      </xdr:nvCxnSpPr>
      <xdr:spPr>
        <a:xfrm>
          <a:off x="8750300" y="65613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34316</xdr:rowOff>
    </xdr:from>
    <xdr:to>
      <xdr:col>45</xdr:col>
      <xdr:colOff>177800</xdr:colOff>
      <xdr:row>38</xdr:row>
      <xdr:rowOff>46203</xdr:rowOff>
    </xdr:to>
    <xdr:cxnSp macro="">
      <xdr:nvCxnSpPr>
        <xdr:cNvPr id="301" name="直線コネクタ 300"/>
        <xdr:cNvCxnSpPr/>
      </xdr:nvCxnSpPr>
      <xdr:spPr>
        <a:xfrm>
          <a:off x="7861300" y="6549416"/>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34316</xdr:rowOff>
    </xdr:from>
    <xdr:to>
      <xdr:col>41</xdr:col>
      <xdr:colOff>50800</xdr:colOff>
      <xdr:row>38</xdr:row>
      <xdr:rowOff>49403</xdr:rowOff>
    </xdr:to>
    <xdr:cxnSp macro="">
      <xdr:nvCxnSpPr>
        <xdr:cNvPr id="304" name="直線コネクタ 303"/>
        <xdr:cNvCxnSpPr/>
      </xdr:nvCxnSpPr>
      <xdr:spPr>
        <a:xfrm flipV="1">
          <a:off x="6972300" y="6549416"/>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150850</xdr:rowOff>
    </xdr:from>
    <xdr:to>
      <xdr:col>55</xdr:col>
      <xdr:colOff>50800</xdr:colOff>
      <xdr:row>38</xdr:row>
      <xdr:rowOff>81000</xdr:rowOff>
    </xdr:to>
    <xdr:sp macro="" textlink="">
      <xdr:nvSpPr>
        <xdr:cNvPr id="314" name="楕円 313"/>
        <xdr:cNvSpPr/>
      </xdr:nvSpPr>
      <xdr:spPr>
        <a:xfrm>
          <a:off x="10426700" y="64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65777</xdr:rowOff>
    </xdr:from>
    <xdr:ext cx="378565" cy="259045"/>
    <xdr:sp macro="" textlink="">
      <xdr:nvSpPr>
        <xdr:cNvPr id="315" name="労働費該当値テキスト"/>
        <xdr:cNvSpPr txBox="1"/>
      </xdr:nvSpPr>
      <xdr:spPr>
        <a:xfrm>
          <a:off x="10528300" y="6409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166853</xdr:rowOff>
    </xdr:from>
    <xdr:to>
      <xdr:col>50</xdr:col>
      <xdr:colOff>165100</xdr:colOff>
      <xdr:row>38</xdr:row>
      <xdr:rowOff>97003</xdr:rowOff>
    </xdr:to>
    <xdr:sp macro="" textlink="">
      <xdr:nvSpPr>
        <xdr:cNvPr id="316" name="楕円 315"/>
        <xdr:cNvSpPr/>
      </xdr:nvSpPr>
      <xdr:spPr>
        <a:xfrm>
          <a:off x="9588500" y="65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88130</xdr:rowOff>
    </xdr:from>
    <xdr:ext cx="378565" cy="259045"/>
    <xdr:sp macro="" textlink="">
      <xdr:nvSpPr>
        <xdr:cNvPr id="317" name="テキスト ボックス 316"/>
        <xdr:cNvSpPr txBox="1"/>
      </xdr:nvSpPr>
      <xdr:spPr>
        <a:xfrm>
          <a:off x="9450017" y="66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166853</xdr:rowOff>
    </xdr:from>
    <xdr:to>
      <xdr:col>46</xdr:col>
      <xdr:colOff>38100</xdr:colOff>
      <xdr:row>38</xdr:row>
      <xdr:rowOff>97003</xdr:rowOff>
    </xdr:to>
    <xdr:sp macro="" textlink="">
      <xdr:nvSpPr>
        <xdr:cNvPr id="318" name="楕円 317"/>
        <xdr:cNvSpPr/>
      </xdr:nvSpPr>
      <xdr:spPr>
        <a:xfrm>
          <a:off x="8699500" y="65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88130</xdr:rowOff>
    </xdr:from>
    <xdr:ext cx="378565" cy="259045"/>
    <xdr:sp macro="" textlink="">
      <xdr:nvSpPr>
        <xdr:cNvPr id="319" name="テキスト ボックス 318"/>
        <xdr:cNvSpPr txBox="1"/>
      </xdr:nvSpPr>
      <xdr:spPr>
        <a:xfrm>
          <a:off x="8561017" y="66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154965</xdr:rowOff>
    </xdr:from>
    <xdr:to>
      <xdr:col>41</xdr:col>
      <xdr:colOff>101600</xdr:colOff>
      <xdr:row>38</xdr:row>
      <xdr:rowOff>85116</xdr:rowOff>
    </xdr:to>
    <xdr:sp macro="" textlink="">
      <xdr:nvSpPr>
        <xdr:cNvPr id="320" name="楕円 319"/>
        <xdr:cNvSpPr/>
      </xdr:nvSpPr>
      <xdr:spPr>
        <a:xfrm>
          <a:off x="7810500" y="6498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76243</xdr:rowOff>
    </xdr:from>
    <xdr:ext cx="378565" cy="259045"/>
    <xdr:sp macro="" textlink="">
      <xdr:nvSpPr>
        <xdr:cNvPr id="321" name="テキスト ボックス 320"/>
        <xdr:cNvSpPr txBox="1"/>
      </xdr:nvSpPr>
      <xdr:spPr>
        <a:xfrm>
          <a:off x="7672017" y="6591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170053</xdr:rowOff>
    </xdr:from>
    <xdr:to>
      <xdr:col>36</xdr:col>
      <xdr:colOff>165100</xdr:colOff>
      <xdr:row>38</xdr:row>
      <xdr:rowOff>100203</xdr:rowOff>
    </xdr:to>
    <xdr:sp macro="" textlink="">
      <xdr:nvSpPr>
        <xdr:cNvPr id="322" name="楕円 321"/>
        <xdr:cNvSpPr/>
      </xdr:nvSpPr>
      <xdr:spPr>
        <a:xfrm>
          <a:off x="6921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91330</xdr:rowOff>
    </xdr:from>
    <xdr:ext cx="378565" cy="259045"/>
    <xdr:sp macro="" textlink="">
      <xdr:nvSpPr>
        <xdr:cNvPr id="323" name="テキスト ボックス 322"/>
        <xdr:cNvSpPr txBox="1"/>
      </xdr:nvSpPr>
      <xdr:spPr>
        <a:xfrm>
          <a:off x="6783017" y="66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54013</xdr:rowOff>
    </xdr:from>
    <xdr:to>
      <xdr:col>55</xdr:col>
      <xdr:colOff>0</xdr:colOff>
      <xdr:row>56</xdr:row>
      <xdr:rowOff>76644</xdr:rowOff>
    </xdr:to>
    <xdr:cxnSp macro="">
      <xdr:nvCxnSpPr>
        <xdr:cNvPr id="352" name="直線コネクタ 351"/>
        <xdr:cNvCxnSpPr/>
      </xdr:nvCxnSpPr>
      <xdr:spPr>
        <a:xfrm>
          <a:off x="9639300" y="9655213"/>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54013</xdr:rowOff>
    </xdr:from>
    <xdr:to>
      <xdr:col>50</xdr:col>
      <xdr:colOff>114300</xdr:colOff>
      <xdr:row>56</xdr:row>
      <xdr:rowOff>63747</xdr:rowOff>
    </xdr:to>
    <xdr:cxnSp macro="">
      <xdr:nvCxnSpPr>
        <xdr:cNvPr id="355" name="直線コネクタ 354"/>
        <xdr:cNvCxnSpPr/>
      </xdr:nvCxnSpPr>
      <xdr:spPr>
        <a:xfrm flipV="1">
          <a:off x="8750300" y="9655213"/>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39059</xdr:rowOff>
    </xdr:from>
    <xdr:to>
      <xdr:col>45</xdr:col>
      <xdr:colOff>177800</xdr:colOff>
      <xdr:row>56</xdr:row>
      <xdr:rowOff>63747</xdr:rowOff>
    </xdr:to>
    <xdr:cxnSp macro="">
      <xdr:nvCxnSpPr>
        <xdr:cNvPr id="358" name="直線コネクタ 357"/>
        <xdr:cNvCxnSpPr/>
      </xdr:nvCxnSpPr>
      <xdr:spPr>
        <a:xfrm>
          <a:off x="7861300" y="9640259"/>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39059</xdr:rowOff>
    </xdr:from>
    <xdr:to>
      <xdr:col>41</xdr:col>
      <xdr:colOff>50800</xdr:colOff>
      <xdr:row>56</xdr:row>
      <xdr:rowOff>49365</xdr:rowOff>
    </xdr:to>
    <xdr:cxnSp macro="">
      <xdr:nvCxnSpPr>
        <xdr:cNvPr id="361" name="直線コネクタ 360"/>
        <xdr:cNvCxnSpPr/>
      </xdr:nvCxnSpPr>
      <xdr:spPr>
        <a:xfrm flipV="1">
          <a:off x="6972300" y="9640259"/>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25844</xdr:rowOff>
    </xdr:from>
    <xdr:to>
      <xdr:col>55</xdr:col>
      <xdr:colOff>50800</xdr:colOff>
      <xdr:row>56</xdr:row>
      <xdr:rowOff>127444</xdr:rowOff>
    </xdr:to>
    <xdr:sp macro="" textlink="">
      <xdr:nvSpPr>
        <xdr:cNvPr id="371" name="楕円 370"/>
        <xdr:cNvSpPr/>
      </xdr:nvSpPr>
      <xdr:spPr>
        <a:xfrm>
          <a:off x="10426700" y="96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48721</xdr:rowOff>
    </xdr:from>
    <xdr:ext cx="534377" cy="259045"/>
    <xdr:sp macro="" textlink="">
      <xdr:nvSpPr>
        <xdr:cNvPr id="372" name="農林水産業費該当値テキスト"/>
        <xdr:cNvSpPr txBox="1"/>
      </xdr:nvSpPr>
      <xdr:spPr>
        <a:xfrm>
          <a:off x="10528300" y="94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3213</xdr:rowOff>
    </xdr:from>
    <xdr:to>
      <xdr:col>50</xdr:col>
      <xdr:colOff>165100</xdr:colOff>
      <xdr:row>56</xdr:row>
      <xdr:rowOff>104813</xdr:rowOff>
    </xdr:to>
    <xdr:sp macro="" textlink="">
      <xdr:nvSpPr>
        <xdr:cNvPr id="373" name="楕円 372"/>
        <xdr:cNvSpPr/>
      </xdr:nvSpPr>
      <xdr:spPr>
        <a:xfrm>
          <a:off x="9588500" y="96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121340</xdr:rowOff>
    </xdr:from>
    <xdr:ext cx="534377" cy="259045"/>
    <xdr:sp macro="" textlink="">
      <xdr:nvSpPr>
        <xdr:cNvPr id="374" name="テキスト ボックス 373"/>
        <xdr:cNvSpPr txBox="1"/>
      </xdr:nvSpPr>
      <xdr:spPr>
        <a:xfrm>
          <a:off x="9372111" y="93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12947</xdr:rowOff>
    </xdr:from>
    <xdr:to>
      <xdr:col>46</xdr:col>
      <xdr:colOff>38100</xdr:colOff>
      <xdr:row>56</xdr:row>
      <xdr:rowOff>114547</xdr:rowOff>
    </xdr:to>
    <xdr:sp macro="" textlink="">
      <xdr:nvSpPr>
        <xdr:cNvPr id="375" name="楕円 374"/>
        <xdr:cNvSpPr/>
      </xdr:nvSpPr>
      <xdr:spPr>
        <a:xfrm>
          <a:off x="8699500" y="96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131074</xdr:rowOff>
    </xdr:from>
    <xdr:ext cx="534377" cy="259045"/>
    <xdr:sp macro="" textlink="">
      <xdr:nvSpPr>
        <xdr:cNvPr id="376" name="テキスト ボックス 375"/>
        <xdr:cNvSpPr txBox="1"/>
      </xdr:nvSpPr>
      <xdr:spPr>
        <a:xfrm>
          <a:off x="8483111" y="938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159709</xdr:rowOff>
    </xdr:from>
    <xdr:to>
      <xdr:col>41</xdr:col>
      <xdr:colOff>101600</xdr:colOff>
      <xdr:row>56</xdr:row>
      <xdr:rowOff>89859</xdr:rowOff>
    </xdr:to>
    <xdr:sp macro="" textlink="">
      <xdr:nvSpPr>
        <xdr:cNvPr id="377" name="楕円 376"/>
        <xdr:cNvSpPr/>
      </xdr:nvSpPr>
      <xdr:spPr>
        <a:xfrm>
          <a:off x="7810500" y="95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106386</xdr:rowOff>
    </xdr:from>
    <xdr:ext cx="534377" cy="259045"/>
    <xdr:sp macro="" textlink="">
      <xdr:nvSpPr>
        <xdr:cNvPr id="378" name="テキスト ボックス 377"/>
        <xdr:cNvSpPr txBox="1"/>
      </xdr:nvSpPr>
      <xdr:spPr>
        <a:xfrm>
          <a:off x="7594111" y="93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170015</xdr:rowOff>
    </xdr:from>
    <xdr:to>
      <xdr:col>36</xdr:col>
      <xdr:colOff>165100</xdr:colOff>
      <xdr:row>56</xdr:row>
      <xdr:rowOff>100165</xdr:rowOff>
    </xdr:to>
    <xdr:sp macro="" textlink="">
      <xdr:nvSpPr>
        <xdr:cNvPr id="379" name="楕円 378"/>
        <xdr:cNvSpPr/>
      </xdr:nvSpPr>
      <xdr:spPr>
        <a:xfrm>
          <a:off x="6921500" y="95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116692</xdr:rowOff>
    </xdr:from>
    <xdr:ext cx="534377" cy="259045"/>
    <xdr:sp macro="" textlink="">
      <xdr:nvSpPr>
        <xdr:cNvPr id="380" name="テキスト ボックス 379"/>
        <xdr:cNvSpPr txBox="1"/>
      </xdr:nvSpPr>
      <xdr:spPr>
        <a:xfrm>
          <a:off x="6705111" y="937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99523</xdr:rowOff>
    </xdr:from>
    <xdr:to>
      <xdr:col>55</xdr:col>
      <xdr:colOff>0</xdr:colOff>
      <xdr:row>76</xdr:row>
      <xdr:rowOff>105144</xdr:rowOff>
    </xdr:to>
    <xdr:cxnSp macro="">
      <xdr:nvCxnSpPr>
        <xdr:cNvPr id="409" name="直線コネクタ 408"/>
        <xdr:cNvCxnSpPr/>
      </xdr:nvCxnSpPr>
      <xdr:spPr>
        <a:xfrm flipV="1">
          <a:off x="9639300" y="12958273"/>
          <a:ext cx="838200" cy="1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148520</xdr:rowOff>
    </xdr:from>
    <xdr:to>
      <xdr:col>50</xdr:col>
      <xdr:colOff>114300</xdr:colOff>
      <xdr:row>76</xdr:row>
      <xdr:rowOff>105144</xdr:rowOff>
    </xdr:to>
    <xdr:cxnSp macro="">
      <xdr:nvCxnSpPr>
        <xdr:cNvPr id="412" name="直線コネクタ 411"/>
        <xdr:cNvCxnSpPr/>
      </xdr:nvCxnSpPr>
      <xdr:spPr>
        <a:xfrm>
          <a:off x="8750300" y="13007270"/>
          <a:ext cx="889000" cy="1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148520</xdr:rowOff>
    </xdr:from>
    <xdr:to>
      <xdr:col>45</xdr:col>
      <xdr:colOff>177800</xdr:colOff>
      <xdr:row>76</xdr:row>
      <xdr:rowOff>19380</xdr:rowOff>
    </xdr:to>
    <xdr:cxnSp macro="">
      <xdr:nvCxnSpPr>
        <xdr:cNvPr id="415" name="直線コネクタ 414"/>
        <xdr:cNvCxnSpPr/>
      </xdr:nvCxnSpPr>
      <xdr:spPr>
        <a:xfrm flipV="1">
          <a:off x="7861300" y="13007270"/>
          <a:ext cx="889000" cy="4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150768</xdr:rowOff>
    </xdr:from>
    <xdr:to>
      <xdr:col>41</xdr:col>
      <xdr:colOff>50800</xdr:colOff>
      <xdr:row>76</xdr:row>
      <xdr:rowOff>19380</xdr:rowOff>
    </xdr:to>
    <xdr:cxnSp macro="">
      <xdr:nvCxnSpPr>
        <xdr:cNvPr id="418" name="直線コネクタ 417"/>
        <xdr:cNvCxnSpPr/>
      </xdr:nvCxnSpPr>
      <xdr:spPr>
        <a:xfrm>
          <a:off x="6972300" y="12666618"/>
          <a:ext cx="889000" cy="38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48723</xdr:rowOff>
    </xdr:from>
    <xdr:to>
      <xdr:col>55</xdr:col>
      <xdr:colOff>50800</xdr:colOff>
      <xdr:row>75</xdr:row>
      <xdr:rowOff>150323</xdr:rowOff>
    </xdr:to>
    <xdr:sp macro="" textlink="">
      <xdr:nvSpPr>
        <xdr:cNvPr id="428" name="楕円 427"/>
        <xdr:cNvSpPr/>
      </xdr:nvSpPr>
      <xdr:spPr>
        <a:xfrm>
          <a:off x="10426700" y="129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71600</xdr:rowOff>
    </xdr:from>
    <xdr:ext cx="534377" cy="259045"/>
    <xdr:sp macro="" textlink="">
      <xdr:nvSpPr>
        <xdr:cNvPr id="429" name="商工費該当値テキスト"/>
        <xdr:cNvSpPr txBox="1"/>
      </xdr:nvSpPr>
      <xdr:spPr>
        <a:xfrm>
          <a:off x="10528300" y="127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54344</xdr:rowOff>
    </xdr:from>
    <xdr:to>
      <xdr:col>50</xdr:col>
      <xdr:colOff>165100</xdr:colOff>
      <xdr:row>76</xdr:row>
      <xdr:rowOff>155944</xdr:rowOff>
    </xdr:to>
    <xdr:sp macro="" textlink="">
      <xdr:nvSpPr>
        <xdr:cNvPr id="430" name="楕円 429"/>
        <xdr:cNvSpPr/>
      </xdr:nvSpPr>
      <xdr:spPr>
        <a:xfrm>
          <a:off x="9588500" y="130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1020</xdr:rowOff>
    </xdr:from>
    <xdr:ext cx="534377" cy="259045"/>
    <xdr:sp macro="" textlink="">
      <xdr:nvSpPr>
        <xdr:cNvPr id="431" name="テキスト ボックス 430"/>
        <xdr:cNvSpPr txBox="1"/>
      </xdr:nvSpPr>
      <xdr:spPr>
        <a:xfrm>
          <a:off x="9372111" y="1285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97720</xdr:rowOff>
    </xdr:from>
    <xdr:to>
      <xdr:col>46</xdr:col>
      <xdr:colOff>38100</xdr:colOff>
      <xdr:row>76</xdr:row>
      <xdr:rowOff>27871</xdr:rowOff>
    </xdr:to>
    <xdr:sp macro="" textlink="">
      <xdr:nvSpPr>
        <xdr:cNvPr id="432" name="楕円 431"/>
        <xdr:cNvSpPr/>
      </xdr:nvSpPr>
      <xdr:spPr>
        <a:xfrm>
          <a:off x="8699500" y="129564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44397</xdr:rowOff>
    </xdr:from>
    <xdr:ext cx="534377" cy="259045"/>
    <xdr:sp macro="" textlink="">
      <xdr:nvSpPr>
        <xdr:cNvPr id="433" name="テキスト ボックス 432"/>
        <xdr:cNvSpPr txBox="1"/>
      </xdr:nvSpPr>
      <xdr:spPr>
        <a:xfrm>
          <a:off x="8483111" y="127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140030</xdr:rowOff>
    </xdr:from>
    <xdr:to>
      <xdr:col>41</xdr:col>
      <xdr:colOff>101600</xdr:colOff>
      <xdr:row>76</xdr:row>
      <xdr:rowOff>70180</xdr:rowOff>
    </xdr:to>
    <xdr:sp macro="" textlink="">
      <xdr:nvSpPr>
        <xdr:cNvPr id="434" name="楕円 433"/>
        <xdr:cNvSpPr/>
      </xdr:nvSpPr>
      <xdr:spPr>
        <a:xfrm>
          <a:off x="7810500" y="129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86707</xdr:rowOff>
    </xdr:from>
    <xdr:ext cx="534377" cy="259045"/>
    <xdr:sp macro="" textlink="">
      <xdr:nvSpPr>
        <xdr:cNvPr id="435" name="テキスト ボックス 434"/>
        <xdr:cNvSpPr txBox="1"/>
      </xdr:nvSpPr>
      <xdr:spPr>
        <a:xfrm>
          <a:off x="7594111" y="1277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99968</xdr:rowOff>
    </xdr:from>
    <xdr:to>
      <xdr:col>36</xdr:col>
      <xdr:colOff>165100</xdr:colOff>
      <xdr:row>74</xdr:row>
      <xdr:rowOff>30118</xdr:rowOff>
    </xdr:to>
    <xdr:sp macro="" textlink="">
      <xdr:nvSpPr>
        <xdr:cNvPr id="436" name="楕円 435"/>
        <xdr:cNvSpPr/>
      </xdr:nvSpPr>
      <xdr:spPr>
        <a:xfrm>
          <a:off x="6921500" y="126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46645</xdr:rowOff>
    </xdr:from>
    <xdr:ext cx="534377" cy="259045"/>
    <xdr:sp macro="" textlink="">
      <xdr:nvSpPr>
        <xdr:cNvPr id="437" name="テキスト ボックス 436"/>
        <xdr:cNvSpPr txBox="1"/>
      </xdr:nvSpPr>
      <xdr:spPr>
        <a:xfrm>
          <a:off x="6705111" y="1239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102983</xdr:rowOff>
    </xdr:from>
    <xdr:to>
      <xdr:col>55</xdr:col>
      <xdr:colOff>0</xdr:colOff>
      <xdr:row>99</xdr:row>
      <xdr:rowOff>61551</xdr:rowOff>
    </xdr:to>
    <xdr:cxnSp macro="">
      <xdr:nvCxnSpPr>
        <xdr:cNvPr id="469" name="直線コネクタ 468"/>
        <xdr:cNvCxnSpPr/>
      </xdr:nvCxnSpPr>
      <xdr:spPr>
        <a:xfrm>
          <a:off x="9639300" y="16905083"/>
          <a:ext cx="838200" cy="13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102983</xdr:rowOff>
    </xdr:from>
    <xdr:to>
      <xdr:col>50</xdr:col>
      <xdr:colOff>114300</xdr:colOff>
      <xdr:row>98</xdr:row>
      <xdr:rowOff>103440</xdr:rowOff>
    </xdr:to>
    <xdr:cxnSp macro="">
      <xdr:nvCxnSpPr>
        <xdr:cNvPr id="472" name="直線コネクタ 471"/>
        <xdr:cNvCxnSpPr/>
      </xdr:nvCxnSpPr>
      <xdr:spPr>
        <a:xfrm flipV="1">
          <a:off x="8750300" y="1690508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93349</xdr:rowOff>
    </xdr:from>
    <xdr:to>
      <xdr:col>45</xdr:col>
      <xdr:colOff>177800</xdr:colOff>
      <xdr:row>98</xdr:row>
      <xdr:rowOff>103440</xdr:rowOff>
    </xdr:to>
    <xdr:cxnSp macro="">
      <xdr:nvCxnSpPr>
        <xdr:cNvPr id="475" name="直線コネクタ 474"/>
        <xdr:cNvCxnSpPr/>
      </xdr:nvCxnSpPr>
      <xdr:spPr>
        <a:xfrm>
          <a:off x="7861300" y="16552549"/>
          <a:ext cx="889000" cy="35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93349</xdr:rowOff>
    </xdr:from>
    <xdr:to>
      <xdr:col>41</xdr:col>
      <xdr:colOff>50800</xdr:colOff>
      <xdr:row>97</xdr:row>
      <xdr:rowOff>153569</xdr:rowOff>
    </xdr:to>
    <xdr:cxnSp macro="">
      <xdr:nvCxnSpPr>
        <xdr:cNvPr id="478" name="直線コネクタ 477"/>
        <xdr:cNvCxnSpPr/>
      </xdr:nvCxnSpPr>
      <xdr:spPr>
        <a:xfrm flipV="1">
          <a:off x="6972300" y="16552549"/>
          <a:ext cx="889000" cy="23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10751</xdr:rowOff>
    </xdr:from>
    <xdr:to>
      <xdr:col>55</xdr:col>
      <xdr:colOff>50800</xdr:colOff>
      <xdr:row>99</xdr:row>
      <xdr:rowOff>112351</xdr:rowOff>
    </xdr:to>
    <xdr:sp macro="" textlink="">
      <xdr:nvSpPr>
        <xdr:cNvPr id="488" name="楕円 487"/>
        <xdr:cNvSpPr/>
      </xdr:nvSpPr>
      <xdr:spPr>
        <a:xfrm>
          <a:off x="10426700" y="1698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97128</xdr:rowOff>
    </xdr:from>
    <xdr:ext cx="534377" cy="259045"/>
    <xdr:sp macro="" textlink="">
      <xdr:nvSpPr>
        <xdr:cNvPr id="489" name="土木費該当値テキスト"/>
        <xdr:cNvSpPr txBox="1"/>
      </xdr:nvSpPr>
      <xdr:spPr>
        <a:xfrm>
          <a:off x="10528300" y="1689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52183</xdr:rowOff>
    </xdr:from>
    <xdr:to>
      <xdr:col>50</xdr:col>
      <xdr:colOff>165100</xdr:colOff>
      <xdr:row>98</xdr:row>
      <xdr:rowOff>153783</xdr:rowOff>
    </xdr:to>
    <xdr:sp macro="" textlink="">
      <xdr:nvSpPr>
        <xdr:cNvPr id="490" name="楕円 489"/>
        <xdr:cNvSpPr/>
      </xdr:nvSpPr>
      <xdr:spPr>
        <a:xfrm>
          <a:off x="9588500" y="1685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144910</xdr:rowOff>
    </xdr:from>
    <xdr:ext cx="534377" cy="259045"/>
    <xdr:sp macro="" textlink="">
      <xdr:nvSpPr>
        <xdr:cNvPr id="491" name="テキスト ボックス 490"/>
        <xdr:cNvSpPr txBox="1"/>
      </xdr:nvSpPr>
      <xdr:spPr>
        <a:xfrm>
          <a:off x="9372111" y="1694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52640</xdr:rowOff>
    </xdr:from>
    <xdr:to>
      <xdr:col>46</xdr:col>
      <xdr:colOff>38100</xdr:colOff>
      <xdr:row>98</xdr:row>
      <xdr:rowOff>154240</xdr:rowOff>
    </xdr:to>
    <xdr:sp macro="" textlink="">
      <xdr:nvSpPr>
        <xdr:cNvPr id="492" name="楕円 491"/>
        <xdr:cNvSpPr/>
      </xdr:nvSpPr>
      <xdr:spPr>
        <a:xfrm>
          <a:off x="8699500" y="168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145367</xdr:rowOff>
    </xdr:from>
    <xdr:ext cx="534377" cy="259045"/>
    <xdr:sp macro="" textlink="">
      <xdr:nvSpPr>
        <xdr:cNvPr id="493" name="テキスト ボックス 492"/>
        <xdr:cNvSpPr txBox="1"/>
      </xdr:nvSpPr>
      <xdr:spPr>
        <a:xfrm>
          <a:off x="8483111" y="1694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42549</xdr:rowOff>
    </xdr:from>
    <xdr:to>
      <xdr:col>41</xdr:col>
      <xdr:colOff>101600</xdr:colOff>
      <xdr:row>96</xdr:row>
      <xdr:rowOff>144149</xdr:rowOff>
    </xdr:to>
    <xdr:sp macro="" textlink="">
      <xdr:nvSpPr>
        <xdr:cNvPr id="494" name="楕円 493"/>
        <xdr:cNvSpPr/>
      </xdr:nvSpPr>
      <xdr:spPr>
        <a:xfrm>
          <a:off x="7810500" y="1650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160676</xdr:rowOff>
    </xdr:from>
    <xdr:ext cx="534377" cy="259045"/>
    <xdr:sp macro="" textlink="">
      <xdr:nvSpPr>
        <xdr:cNvPr id="495" name="テキスト ボックス 494"/>
        <xdr:cNvSpPr txBox="1"/>
      </xdr:nvSpPr>
      <xdr:spPr>
        <a:xfrm>
          <a:off x="7594111" y="162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102769</xdr:rowOff>
    </xdr:from>
    <xdr:to>
      <xdr:col>36</xdr:col>
      <xdr:colOff>165100</xdr:colOff>
      <xdr:row>98</xdr:row>
      <xdr:rowOff>32919</xdr:rowOff>
    </xdr:to>
    <xdr:sp macro="" textlink="">
      <xdr:nvSpPr>
        <xdr:cNvPr id="496" name="楕円 495"/>
        <xdr:cNvSpPr/>
      </xdr:nvSpPr>
      <xdr:spPr>
        <a:xfrm>
          <a:off x="6921500" y="167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49446</xdr:rowOff>
    </xdr:from>
    <xdr:ext cx="534377" cy="259045"/>
    <xdr:sp macro="" textlink="">
      <xdr:nvSpPr>
        <xdr:cNvPr id="497" name="テキスト ボックス 496"/>
        <xdr:cNvSpPr txBox="1"/>
      </xdr:nvSpPr>
      <xdr:spPr>
        <a:xfrm>
          <a:off x="6705111" y="165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92837</xdr:rowOff>
    </xdr:from>
    <xdr:to>
      <xdr:col>85</xdr:col>
      <xdr:colOff>127000</xdr:colOff>
      <xdr:row>38</xdr:row>
      <xdr:rowOff>93142</xdr:rowOff>
    </xdr:to>
    <xdr:cxnSp macro="">
      <xdr:nvCxnSpPr>
        <xdr:cNvPr id="527" name="直線コネクタ 526"/>
        <xdr:cNvCxnSpPr/>
      </xdr:nvCxnSpPr>
      <xdr:spPr>
        <a:xfrm flipV="1">
          <a:off x="15481300" y="6607937"/>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85179</xdr:rowOff>
    </xdr:from>
    <xdr:to>
      <xdr:col>81</xdr:col>
      <xdr:colOff>50800</xdr:colOff>
      <xdr:row>38</xdr:row>
      <xdr:rowOff>93142</xdr:rowOff>
    </xdr:to>
    <xdr:cxnSp macro="">
      <xdr:nvCxnSpPr>
        <xdr:cNvPr id="530" name="直線コネクタ 529"/>
        <xdr:cNvCxnSpPr/>
      </xdr:nvCxnSpPr>
      <xdr:spPr>
        <a:xfrm>
          <a:off x="14592300" y="6600279"/>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85179</xdr:rowOff>
    </xdr:from>
    <xdr:to>
      <xdr:col>76</xdr:col>
      <xdr:colOff>114300</xdr:colOff>
      <xdr:row>38</xdr:row>
      <xdr:rowOff>94971</xdr:rowOff>
    </xdr:to>
    <xdr:cxnSp macro="">
      <xdr:nvCxnSpPr>
        <xdr:cNvPr id="533" name="直線コネクタ 532"/>
        <xdr:cNvCxnSpPr/>
      </xdr:nvCxnSpPr>
      <xdr:spPr>
        <a:xfrm flipV="1">
          <a:off x="13703300" y="6600279"/>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94971</xdr:rowOff>
    </xdr:from>
    <xdr:to>
      <xdr:col>71</xdr:col>
      <xdr:colOff>177800</xdr:colOff>
      <xdr:row>38</xdr:row>
      <xdr:rowOff>113335</xdr:rowOff>
    </xdr:to>
    <xdr:cxnSp macro="">
      <xdr:nvCxnSpPr>
        <xdr:cNvPr id="536" name="直線コネクタ 535"/>
        <xdr:cNvCxnSpPr/>
      </xdr:nvCxnSpPr>
      <xdr:spPr>
        <a:xfrm flipV="1">
          <a:off x="12814300" y="6610071"/>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42037</xdr:rowOff>
    </xdr:from>
    <xdr:to>
      <xdr:col>85</xdr:col>
      <xdr:colOff>177800</xdr:colOff>
      <xdr:row>38</xdr:row>
      <xdr:rowOff>143637</xdr:rowOff>
    </xdr:to>
    <xdr:sp macro="" textlink="">
      <xdr:nvSpPr>
        <xdr:cNvPr id="546" name="楕円 545"/>
        <xdr:cNvSpPr/>
      </xdr:nvSpPr>
      <xdr:spPr>
        <a:xfrm>
          <a:off x="162687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128414</xdr:rowOff>
    </xdr:from>
    <xdr:ext cx="534377" cy="259045"/>
    <xdr:sp macro="" textlink="">
      <xdr:nvSpPr>
        <xdr:cNvPr id="547" name="消防費該当値テキスト"/>
        <xdr:cNvSpPr txBox="1"/>
      </xdr:nvSpPr>
      <xdr:spPr>
        <a:xfrm>
          <a:off x="16370300" y="647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42342</xdr:rowOff>
    </xdr:from>
    <xdr:to>
      <xdr:col>81</xdr:col>
      <xdr:colOff>101600</xdr:colOff>
      <xdr:row>38</xdr:row>
      <xdr:rowOff>143942</xdr:rowOff>
    </xdr:to>
    <xdr:sp macro="" textlink="">
      <xdr:nvSpPr>
        <xdr:cNvPr id="548" name="楕円 547"/>
        <xdr:cNvSpPr/>
      </xdr:nvSpPr>
      <xdr:spPr>
        <a:xfrm>
          <a:off x="15430500" y="65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135069</xdr:rowOff>
    </xdr:from>
    <xdr:ext cx="534377" cy="259045"/>
    <xdr:sp macro="" textlink="">
      <xdr:nvSpPr>
        <xdr:cNvPr id="549" name="テキスト ボックス 548"/>
        <xdr:cNvSpPr txBox="1"/>
      </xdr:nvSpPr>
      <xdr:spPr>
        <a:xfrm>
          <a:off x="15214111" y="66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34379</xdr:rowOff>
    </xdr:from>
    <xdr:to>
      <xdr:col>76</xdr:col>
      <xdr:colOff>165100</xdr:colOff>
      <xdr:row>38</xdr:row>
      <xdr:rowOff>135979</xdr:rowOff>
    </xdr:to>
    <xdr:sp macro="" textlink="">
      <xdr:nvSpPr>
        <xdr:cNvPr id="550" name="楕円 549"/>
        <xdr:cNvSpPr/>
      </xdr:nvSpPr>
      <xdr:spPr>
        <a:xfrm>
          <a:off x="14541500" y="65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127106</xdr:rowOff>
    </xdr:from>
    <xdr:ext cx="534377" cy="259045"/>
    <xdr:sp macro="" textlink="">
      <xdr:nvSpPr>
        <xdr:cNvPr id="551" name="テキスト ボックス 550"/>
        <xdr:cNvSpPr txBox="1"/>
      </xdr:nvSpPr>
      <xdr:spPr>
        <a:xfrm>
          <a:off x="14325111" y="66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44171</xdr:rowOff>
    </xdr:from>
    <xdr:to>
      <xdr:col>72</xdr:col>
      <xdr:colOff>38100</xdr:colOff>
      <xdr:row>38</xdr:row>
      <xdr:rowOff>145771</xdr:rowOff>
    </xdr:to>
    <xdr:sp macro="" textlink="">
      <xdr:nvSpPr>
        <xdr:cNvPr id="552" name="楕円 551"/>
        <xdr:cNvSpPr/>
      </xdr:nvSpPr>
      <xdr:spPr>
        <a:xfrm>
          <a:off x="13652500" y="65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136898</xdr:rowOff>
    </xdr:from>
    <xdr:ext cx="534377" cy="259045"/>
    <xdr:sp macro="" textlink="">
      <xdr:nvSpPr>
        <xdr:cNvPr id="553" name="テキスト ボックス 552"/>
        <xdr:cNvSpPr txBox="1"/>
      </xdr:nvSpPr>
      <xdr:spPr>
        <a:xfrm>
          <a:off x="13436111" y="665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62535</xdr:rowOff>
    </xdr:from>
    <xdr:to>
      <xdr:col>67</xdr:col>
      <xdr:colOff>101600</xdr:colOff>
      <xdr:row>38</xdr:row>
      <xdr:rowOff>164135</xdr:rowOff>
    </xdr:to>
    <xdr:sp macro="" textlink="">
      <xdr:nvSpPr>
        <xdr:cNvPr id="554" name="楕円 553"/>
        <xdr:cNvSpPr/>
      </xdr:nvSpPr>
      <xdr:spPr>
        <a:xfrm>
          <a:off x="12763500" y="65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155262</xdr:rowOff>
    </xdr:from>
    <xdr:ext cx="534377" cy="259045"/>
    <xdr:sp macro="" textlink="">
      <xdr:nvSpPr>
        <xdr:cNvPr id="555" name="テキスト ボックス 554"/>
        <xdr:cNvSpPr txBox="1"/>
      </xdr:nvSpPr>
      <xdr:spPr>
        <a:xfrm>
          <a:off x="12547111" y="66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74092</xdr:rowOff>
    </xdr:from>
    <xdr:to>
      <xdr:col>85</xdr:col>
      <xdr:colOff>127000</xdr:colOff>
      <xdr:row>57</xdr:row>
      <xdr:rowOff>1550</xdr:rowOff>
    </xdr:to>
    <xdr:cxnSp macro="">
      <xdr:nvCxnSpPr>
        <xdr:cNvPr id="587" name="直線コネクタ 586"/>
        <xdr:cNvCxnSpPr/>
      </xdr:nvCxnSpPr>
      <xdr:spPr>
        <a:xfrm flipV="1">
          <a:off x="15481300" y="9675292"/>
          <a:ext cx="838200" cy="9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1550</xdr:rowOff>
    </xdr:from>
    <xdr:to>
      <xdr:col>81</xdr:col>
      <xdr:colOff>50800</xdr:colOff>
      <xdr:row>58</xdr:row>
      <xdr:rowOff>62988</xdr:rowOff>
    </xdr:to>
    <xdr:cxnSp macro="">
      <xdr:nvCxnSpPr>
        <xdr:cNvPr id="590" name="直線コネクタ 589"/>
        <xdr:cNvCxnSpPr/>
      </xdr:nvCxnSpPr>
      <xdr:spPr>
        <a:xfrm flipV="1">
          <a:off x="14592300" y="9774200"/>
          <a:ext cx="889000" cy="23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52222</xdr:rowOff>
    </xdr:from>
    <xdr:to>
      <xdr:col>76</xdr:col>
      <xdr:colOff>114300</xdr:colOff>
      <xdr:row>58</xdr:row>
      <xdr:rowOff>62988</xdr:rowOff>
    </xdr:to>
    <xdr:cxnSp macro="">
      <xdr:nvCxnSpPr>
        <xdr:cNvPr id="593" name="直線コネクタ 592"/>
        <xdr:cNvCxnSpPr/>
      </xdr:nvCxnSpPr>
      <xdr:spPr>
        <a:xfrm>
          <a:off x="13703300" y="9996322"/>
          <a:ext cx="889000" cy="1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52222</xdr:rowOff>
    </xdr:from>
    <xdr:to>
      <xdr:col>71</xdr:col>
      <xdr:colOff>177800</xdr:colOff>
      <xdr:row>58</xdr:row>
      <xdr:rowOff>125450</xdr:rowOff>
    </xdr:to>
    <xdr:cxnSp macro="">
      <xdr:nvCxnSpPr>
        <xdr:cNvPr id="596" name="直線コネクタ 595"/>
        <xdr:cNvCxnSpPr/>
      </xdr:nvCxnSpPr>
      <xdr:spPr>
        <a:xfrm flipV="1">
          <a:off x="12814300" y="9996322"/>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23292</xdr:rowOff>
    </xdr:from>
    <xdr:to>
      <xdr:col>85</xdr:col>
      <xdr:colOff>177800</xdr:colOff>
      <xdr:row>56</xdr:row>
      <xdr:rowOff>124892</xdr:rowOff>
    </xdr:to>
    <xdr:sp macro="" textlink="">
      <xdr:nvSpPr>
        <xdr:cNvPr id="606" name="楕円 605"/>
        <xdr:cNvSpPr/>
      </xdr:nvSpPr>
      <xdr:spPr>
        <a:xfrm>
          <a:off x="16268700" y="96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46169</xdr:rowOff>
    </xdr:from>
    <xdr:ext cx="534377" cy="259045"/>
    <xdr:sp macro="" textlink="">
      <xdr:nvSpPr>
        <xdr:cNvPr id="607" name="教育費該当値テキスト"/>
        <xdr:cNvSpPr txBox="1"/>
      </xdr:nvSpPr>
      <xdr:spPr>
        <a:xfrm>
          <a:off x="16370300" y="94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122200</xdr:rowOff>
    </xdr:from>
    <xdr:to>
      <xdr:col>81</xdr:col>
      <xdr:colOff>101600</xdr:colOff>
      <xdr:row>57</xdr:row>
      <xdr:rowOff>52350</xdr:rowOff>
    </xdr:to>
    <xdr:sp macro="" textlink="">
      <xdr:nvSpPr>
        <xdr:cNvPr id="608" name="楕円 607"/>
        <xdr:cNvSpPr/>
      </xdr:nvSpPr>
      <xdr:spPr>
        <a:xfrm>
          <a:off x="15430500" y="97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68877</xdr:rowOff>
    </xdr:from>
    <xdr:ext cx="534377" cy="259045"/>
    <xdr:sp macro="" textlink="">
      <xdr:nvSpPr>
        <xdr:cNvPr id="609" name="テキスト ボックス 608"/>
        <xdr:cNvSpPr txBox="1"/>
      </xdr:nvSpPr>
      <xdr:spPr>
        <a:xfrm>
          <a:off x="15214111" y="949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12188</xdr:rowOff>
    </xdr:from>
    <xdr:to>
      <xdr:col>76</xdr:col>
      <xdr:colOff>165100</xdr:colOff>
      <xdr:row>58</xdr:row>
      <xdr:rowOff>113788</xdr:rowOff>
    </xdr:to>
    <xdr:sp macro="" textlink="">
      <xdr:nvSpPr>
        <xdr:cNvPr id="610" name="楕円 609"/>
        <xdr:cNvSpPr/>
      </xdr:nvSpPr>
      <xdr:spPr>
        <a:xfrm>
          <a:off x="14541500" y="995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104915</xdr:rowOff>
    </xdr:from>
    <xdr:ext cx="534377" cy="259045"/>
    <xdr:sp macro="" textlink="">
      <xdr:nvSpPr>
        <xdr:cNvPr id="611" name="テキスト ボックス 610"/>
        <xdr:cNvSpPr txBox="1"/>
      </xdr:nvSpPr>
      <xdr:spPr>
        <a:xfrm>
          <a:off x="14325111" y="100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1422</xdr:rowOff>
    </xdr:from>
    <xdr:to>
      <xdr:col>72</xdr:col>
      <xdr:colOff>38100</xdr:colOff>
      <xdr:row>58</xdr:row>
      <xdr:rowOff>103022</xdr:rowOff>
    </xdr:to>
    <xdr:sp macro="" textlink="">
      <xdr:nvSpPr>
        <xdr:cNvPr id="612" name="楕円 611"/>
        <xdr:cNvSpPr/>
      </xdr:nvSpPr>
      <xdr:spPr>
        <a:xfrm>
          <a:off x="13652500" y="99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94149</xdr:rowOff>
    </xdr:from>
    <xdr:ext cx="534377" cy="259045"/>
    <xdr:sp macro="" textlink="">
      <xdr:nvSpPr>
        <xdr:cNvPr id="613" name="テキスト ボックス 612"/>
        <xdr:cNvSpPr txBox="1"/>
      </xdr:nvSpPr>
      <xdr:spPr>
        <a:xfrm>
          <a:off x="13436111" y="1003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74650</xdr:rowOff>
    </xdr:from>
    <xdr:to>
      <xdr:col>67</xdr:col>
      <xdr:colOff>101600</xdr:colOff>
      <xdr:row>59</xdr:row>
      <xdr:rowOff>4800</xdr:rowOff>
    </xdr:to>
    <xdr:sp macro="" textlink="">
      <xdr:nvSpPr>
        <xdr:cNvPr id="614" name="楕円 613"/>
        <xdr:cNvSpPr/>
      </xdr:nvSpPr>
      <xdr:spPr>
        <a:xfrm>
          <a:off x="12763500" y="100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167377</xdr:rowOff>
    </xdr:from>
    <xdr:ext cx="534377" cy="259045"/>
    <xdr:sp macro="" textlink="">
      <xdr:nvSpPr>
        <xdr:cNvPr id="615" name="テキスト ボックス 614"/>
        <xdr:cNvSpPr txBox="1"/>
      </xdr:nvSpPr>
      <xdr:spPr>
        <a:xfrm>
          <a:off x="12547111" y="101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22428</xdr:rowOff>
    </xdr:from>
    <xdr:to>
      <xdr:col>85</xdr:col>
      <xdr:colOff>127000</xdr:colOff>
      <xdr:row>79</xdr:row>
      <xdr:rowOff>30811</xdr:rowOff>
    </xdr:to>
    <xdr:cxnSp macro="">
      <xdr:nvCxnSpPr>
        <xdr:cNvPr id="644" name="直線コネクタ 643"/>
        <xdr:cNvCxnSpPr/>
      </xdr:nvCxnSpPr>
      <xdr:spPr>
        <a:xfrm>
          <a:off x="15481300" y="13566978"/>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22428</xdr:rowOff>
    </xdr:from>
    <xdr:to>
      <xdr:col>81</xdr:col>
      <xdr:colOff>50800</xdr:colOff>
      <xdr:row>79</xdr:row>
      <xdr:rowOff>26257</xdr:rowOff>
    </xdr:to>
    <xdr:cxnSp macro="">
      <xdr:nvCxnSpPr>
        <xdr:cNvPr id="647" name="直線コネクタ 646"/>
        <xdr:cNvCxnSpPr/>
      </xdr:nvCxnSpPr>
      <xdr:spPr>
        <a:xfrm flipV="1">
          <a:off x="14592300" y="13566978"/>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26257</xdr:rowOff>
    </xdr:from>
    <xdr:to>
      <xdr:col>76</xdr:col>
      <xdr:colOff>114300</xdr:colOff>
      <xdr:row>79</xdr:row>
      <xdr:rowOff>42965</xdr:rowOff>
    </xdr:to>
    <xdr:cxnSp macro="">
      <xdr:nvCxnSpPr>
        <xdr:cNvPr id="650" name="直線コネクタ 649"/>
        <xdr:cNvCxnSpPr/>
      </xdr:nvCxnSpPr>
      <xdr:spPr>
        <a:xfrm flipV="1">
          <a:off x="13703300" y="13570807"/>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42965</xdr:rowOff>
    </xdr:from>
    <xdr:to>
      <xdr:col>71</xdr:col>
      <xdr:colOff>177800</xdr:colOff>
      <xdr:row>79</xdr:row>
      <xdr:rowOff>44411</xdr:rowOff>
    </xdr:to>
    <xdr:cxnSp macro="">
      <xdr:nvCxnSpPr>
        <xdr:cNvPr id="653" name="直線コネクタ 652"/>
        <xdr:cNvCxnSpPr/>
      </xdr:nvCxnSpPr>
      <xdr:spPr>
        <a:xfrm flipV="1">
          <a:off x="12814300" y="13587515"/>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151461</xdr:rowOff>
    </xdr:from>
    <xdr:to>
      <xdr:col>85</xdr:col>
      <xdr:colOff>177800</xdr:colOff>
      <xdr:row>79</xdr:row>
      <xdr:rowOff>81611</xdr:rowOff>
    </xdr:to>
    <xdr:sp macro="" textlink="">
      <xdr:nvSpPr>
        <xdr:cNvPr id="663" name="楕円 662"/>
        <xdr:cNvSpPr/>
      </xdr:nvSpPr>
      <xdr:spPr>
        <a:xfrm>
          <a:off x="16268700" y="135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66388</xdr:rowOff>
    </xdr:from>
    <xdr:ext cx="378565" cy="259045"/>
    <xdr:sp macro="" textlink="">
      <xdr:nvSpPr>
        <xdr:cNvPr id="664" name="災害復旧費該当値テキスト"/>
        <xdr:cNvSpPr txBox="1"/>
      </xdr:nvSpPr>
      <xdr:spPr>
        <a:xfrm>
          <a:off x="16370300" y="1343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143078</xdr:rowOff>
    </xdr:from>
    <xdr:to>
      <xdr:col>81</xdr:col>
      <xdr:colOff>101600</xdr:colOff>
      <xdr:row>79</xdr:row>
      <xdr:rowOff>73228</xdr:rowOff>
    </xdr:to>
    <xdr:sp macro="" textlink="">
      <xdr:nvSpPr>
        <xdr:cNvPr id="665" name="楕円 664"/>
        <xdr:cNvSpPr/>
      </xdr:nvSpPr>
      <xdr:spPr>
        <a:xfrm>
          <a:off x="15430500" y="135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64355</xdr:rowOff>
    </xdr:from>
    <xdr:ext cx="469744" cy="259045"/>
    <xdr:sp macro="" textlink="">
      <xdr:nvSpPr>
        <xdr:cNvPr id="666" name="テキスト ボックス 665"/>
        <xdr:cNvSpPr txBox="1"/>
      </xdr:nvSpPr>
      <xdr:spPr>
        <a:xfrm>
          <a:off x="15246428" y="1360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146907</xdr:rowOff>
    </xdr:from>
    <xdr:to>
      <xdr:col>76</xdr:col>
      <xdr:colOff>165100</xdr:colOff>
      <xdr:row>79</xdr:row>
      <xdr:rowOff>77057</xdr:rowOff>
    </xdr:to>
    <xdr:sp macro="" textlink="">
      <xdr:nvSpPr>
        <xdr:cNvPr id="667" name="楕円 666"/>
        <xdr:cNvSpPr/>
      </xdr:nvSpPr>
      <xdr:spPr>
        <a:xfrm>
          <a:off x="14541500" y="135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68184</xdr:rowOff>
    </xdr:from>
    <xdr:ext cx="378565" cy="259045"/>
    <xdr:sp macro="" textlink="">
      <xdr:nvSpPr>
        <xdr:cNvPr id="668" name="テキスト ボックス 667"/>
        <xdr:cNvSpPr txBox="1"/>
      </xdr:nvSpPr>
      <xdr:spPr>
        <a:xfrm>
          <a:off x="14403017" y="1361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163615</xdr:rowOff>
    </xdr:from>
    <xdr:to>
      <xdr:col>72</xdr:col>
      <xdr:colOff>38100</xdr:colOff>
      <xdr:row>79</xdr:row>
      <xdr:rowOff>93765</xdr:rowOff>
    </xdr:to>
    <xdr:sp macro="" textlink="">
      <xdr:nvSpPr>
        <xdr:cNvPr id="669" name="楕円 668"/>
        <xdr:cNvSpPr/>
      </xdr:nvSpPr>
      <xdr:spPr>
        <a:xfrm>
          <a:off x="13652500" y="135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84892</xdr:rowOff>
    </xdr:from>
    <xdr:ext cx="313932" cy="259045"/>
    <xdr:sp macro="" textlink="">
      <xdr:nvSpPr>
        <xdr:cNvPr id="670" name="テキスト ボックス 669"/>
        <xdr:cNvSpPr txBox="1"/>
      </xdr:nvSpPr>
      <xdr:spPr>
        <a:xfrm>
          <a:off x="13546333" y="13629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165061</xdr:rowOff>
    </xdr:from>
    <xdr:to>
      <xdr:col>67</xdr:col>
      <xdr:colOff>101600</xdr:colOff>
      <xdr:row>79</xdr:row>
      <xdr:rowOff>95211</xdr:rowOff>
    </xdr:to>
    <xdr:sp macro="" textlink="">
      <xdr:nvSpPr>
        <xdr:cNvPr id="671" name="楕円 670"/>
        <xdr:cNvSpPr/>
      </xdr:nvSpPr>
      <xdr:spPr>
        <a:xfrm>
          <a:off x="12763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86338</xdr:rowOff>
    </xdr:from>
    <xdr:ext cx="249299" cy="259045"/>
    <xdr:sp macro="" textlink="">
      <xdr:nvSpPr>
        <xdr:cNvPr id="672" name="テキスト ボックス 671"/>
        <xdr:cNvSpPr txBox="1"/>
      </xdr:nvSpPr>
      <xdr:spPr>
        <a:xfrm>
          <a:off x="12689650"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136302</xdr:rowOff>
    </xdr:from>
    <xdr:to>
      <xdr:col>85</xdr:col>
      <xdr:colOff>127000</xdr:colOff>
      <xdr:row>96</xdr:row>
      <xdr:rowOff>137475</xdr:rowOff>
    </xdr:to>
    <xdr:cxnSp macro="">
      <xdr:nvCxnSpPr>
        <xdr:cNvPr id="701" name="直線コネクタ 700"/>
        <xdr:cNvCxnSpPr/>
      </xdr:nvCxnSpPr>
      <xdr:spPr>
        <a:xfrm flipV="1">
          <a:off x="15481300" y="16595502"/>
          <a:ext cx="8382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108192</xdr:rowOff>
    </xdr:from>
    <xdr:to>
      <xdr:col>81</xdr:col>
      <xdr:colOff>50800</xdr:colOff>
      <xdr:row>96</xdr:row>
      <xdr:rowOff>137475</xdr:rowOff>
    </xdr:to>
    <xdr:cxnSp macro="">
      <xdr:nvCxnSpPr>
        <xdr:cNvPr id="704" name="直線コネクタ 703"/>
        <xdr:cNvCxnSpPr/>
      </xdr:nvCxnSpPr>
      <xdr:spPr>
        <a:xfrm>
          <a:off x="14592300" y="16567392"/>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108192</xdr:rowOff>
    </xdr:from>
    <xdr:to>
      <xdr:col>76</xdr:col>
      <xdr:colOff>114300</xdr:colOff>
      <xdr:row>96</xdr:row>
      <xdr:rowOff>122806</xdr:rowOff>
    </xdr:to>
    <xdr:cxnSp macro="">
      <xdr:nvCxnSpPr>
        <xdr:cNvPr id="707" name="直線コネクタ 706"/>
        <xdr:cNvCxnSpPr/>
      </xdr:nvCxnSpPr>
      <xdr:spPr>
        <a:xfrm flipV="1">
          <a:off x="13703300" y="16567392"/>
          <a:ext cx="8890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122806</xdr:rowOff>
    </xdr:from>
    <xdr:to>
      <xdr:col>71</xdr:col>
      <xdr:colOff>177800</xdr:colOff>
      <xdr:row>96</xdr:row>
      <xdr:rowOff>123904</xdr:rowOff>
    </xdr:to>
    <xdr:cxnSp macro="">
      <xdr:nvCxnSpPr>
        <xdr:cNvPr id="710" name="直線コネクタ 709"/>
        <xdr:cNvCxnSpPr/>
      </xdr:nvCxnSpPr>
      <xdr:spPr>
        <a:xfrm flipV="1">
          <a:off x="12814300" y="16582006"/>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85502</xdr:rowOff>
    </xdr:from>
    <xdr:to>
      <xdr:col>85</xdr:col>
      <xdr:colOff>177800</xdr:colOff>
      <xdr:row>97</xdr:row>
      <xdr:rowOff>15652</xdr:rowOff>
    </xdr:to>
    <xdr:sp macro="" textlink="">
      <xdr:nvSpPr>
        <xdr:cNvPr id="720" name="楕円 719"/>
        <xdr:cNvSpPr/>
      </xdr:nvSpPr>
      <xdr:spPr>
        <a:xfrm>
          <a:off x="16268700" y="165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108379</xdr:rowOff>
    </xdr:from>
    <xdr:ext cx="534377" cy="259045"/>
    <xdr:sp macro="" textlink="">
      <xdr:nvSpPr>
        <xdr:cNvPr id="721" name="公債費該当値テキスト"/>
        <xdr:cNvSpPr txBox="1"/>
      </xdr:nvSpPr>
      <xdr:spPr>
        <a:xfrm>
          <a:off x="16370300" y="1639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86675</xdr:rowOff>
    </xdr:from>
    <xdr:to>
      <xdr:col>81</xdr:col>
      <xdr:colOff>101600</xdr:colOff>
      <xdr:row>97</xdr:row>
      <xdr:rowOff>16825</xdr:rowOff>
    </xdr:to>
    <xdr:sp macro="" textlink="">
      <xdr:nvSpPr>
        <xdr:cNvPr id="722" name="楕円 721"/>
        <xdr:cNvSpPr/>
      </xdr:nvSpPr>
      <xdr:spPr>
        <a:xfrm>
          <a:off x="15430500" y="165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33352</xdr:rowOff>
    </xdr:from>
    <xdr:ext cx="534377" cy="259045"/>
    <xdr:sp macro="" textlink="">
      <xdr:nvSpPr>
        <xdr:cNvPr id="723" name="テキスト ボックス 722"/>
        <xdr:cNvSpPr txBox="1"/>
      </xdr:nvSpPr>
      <xdr:spPr>
        <a:xfrm>
          <a:off x="15214111" y="1632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57392</xdr:rowOff>
    </xdr:from>
    <xdr:to>
      <xdr:col>76</xdr:col>
      <xdr:colOff>165100</xdr:colOff>
      <xdr:row>96</xdr:row>
      <xdr:rowOff>158992</xdr:rowOff>
    </xdr:to>
    <xdr:sp macro="" textlink="">
      <xdr:nvSpPr>
        <xdr:cNvPr id="724" name="楕円 723"/>
        <xdr:cNvSpPr/>
      </xdr:nvSpPr>
      <xdr:spPr>
        <a:xfrm>
          <a:off x="14541500" y="165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4069</xdr:rowOff>
    </xdr:from>
    <xdr:ext cx="534377" cy="259045"/>
    <xdr:sp macro="" textlink="">
      <xdr:nvSpPr>
        <xdr:cNvPr id="725" name="テキスト ボックス 724"/>
        <xdr:cNvSpPr txBox="1"/>
      </xdr:nvSpPr>
      <xdr:spPr>
        <a:xfrm>
          <a:off x="14325111" y="162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72006</xdr:rowOff>
    </xdr:from>
    <xdr:to>
      <xdr:col>72</xdr:col>
      <xdr:colOff>38100</xdr:colOff>
      <xdr:row>97</xdr:row>
      <xdr:rowOff>2156</xdr:rowOff>
    </xdr:to>
    <xdr:sp macro="" textlink="">
      <xdr:nvSpPr>
        <xdr:cNvPr id="726" name="楕円 725"/>
        <xdr:cNvSpPr/>
      </xdr:nvSpPr>
      <xdr:spPr>
        <a:xfrm>
          <a:off x="13652500" y="1653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18683</xdr:rowOff>
    </xdr:from>
    <xdr:ext cx="534377" cy="259045"/>
    <xdr:sp macro="" textlink="">
      <xdr:nvSpPr>
        <xdr:cNvPr id="727" name="テキスト ボックス 726"/>
        <xdr:cNvSpPr txBox="1"/>
      </xdr:nvSpPr>
      <xdr:spPr>
        <a:xfrm>
          <a:off x="13436111" y="1630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73104</xdr:rowOff>
    </xdr:from>
    <xdr:to>
      <xdr:col>67</xdr:col>
      <xdr:colOff>101600</xdr:colOff>
      <xdr:row>97</xdr:row>
      <xdr:rowOff>3254</xdr:rowOff>
    </xdr:to>
    <xdr:sp macro="" textlink="">
      <xdr:nvSpPr>
        <xdr:cNvPr id="728" name="楕円 727"/>
        <xdr:cNvSpPr/>
      </xdr:nvSpPr>
      <xdr:spPr>
        <a:xfrm>
          <a:off x="12763500" y="1653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19781</xdr:rowOff>
    </xdr:from>
    <xdr:ext cx="534377" cy="259045"/>
    <xdr:sp macro="" textlink="">
      <xdr:nvSpPr>
        <xdr:cNvPr id="729" name="テキスト ボックス 728"/>
        <xdr:cNvSpPr txBox="1"/>
      </xdr:nvSpPr>
      <xdr:spPr>
        <a:xfrm>
          <a:off x="12547111" y="1630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42164</xdr:rowOff>
    </xdr:from>
    <xdr:to>
      <xdr:col>107</xdr:col>
      <xdr:colOff>50800</xdr:colOff>
      <xdr:row>39</xdr:row>
      <xdr:rowOff>44450</xdr:rowOff>
    </xdr:to>
    <xdr:cxnSp macro="">
      <xdr:nvCxnSpPr>
        <xdr:cNvPr id="764" name="直線コネクタ 763"/>
        <xdr:cNvCxnSpPr/>
      </xdr:nvCxnSpPr>
      <xdr:spPr>
        <a:xfrm>
          <a:off x="19545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42164</xdr:rowOff>
    </xdr:from>
    <xdr:to>
      <xdr:col>102</xdr:col>
      <xdr:colOff>114300</xdr:colOff>
      <xdr:row>39</xdr:row>
      <xdr:rowOff>44450</xdr:rowOff>
    </xdr:to>
    <xdr:cxnSp macro="">
      <xdr:nvCxnSpPr>
        <xdr:cNvPr id="767" name="直線コネクタ 766"/>
        <xdr:cNvCxnSpPr/>
      </xdr:nvCxnSpPr>
      <xdr:spPr>
        <a:xfrm flipV="1">
          <a:off x="18656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162814</xdr:rowOff>
    </xdr:from>
    <xdr:to>
      <xdr:col>102</xdr:col>
      <xdr:colOff>165100</xdr:colOff>
      <xdr:row>39</xdr:row>
      <xdr:rowOff>92964</xdr:rowOff>
    </xdr:to>
    <xdr:sp macro="" textlink="">
      <xdr:nvSpPr>
        <xdr:cNvPr id="783" name="楕円 782"/>
        <xdr:cNvSpPr/>
      </xdr:nvSpPr>
      <xdr:spPr>
        <a:xfrm>
          <a:off x="19494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84091</xdr:rowOff>
    </xdr:from>
    <xdr:ext cx="249299" cy="259045"/>
    <xdr:sp macro="" textlink="">
      <xdr:nvSpPr>
        <xdr:cNvPr id="784" name="テキスト ボックス 783"/>
        <xdr:cNvSpPr txBox="1"/>
      </xdr:nvSpPr>
      <xdr:spPr>
        <a:xfrm>
          <a:off x="19420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類似団体平均と比較して高い主な費目は、農林水産業費、商工費、教育費が挙げられる。このうち商工費は、新型コロナウイルス感染症へ対応した経済対策事業を多数実施したことや企業誘致のための用地確保に向けた費用などが増加した主な要因である。教育費は、継続費を組み取り組んだ地域交流センターの整備に係る費用や学校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スクールを促進するためのタブレット端末購入や校内の通信ネットワークを整備した費用が増加した主な要因となる。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コストが類似団体平均と比較して低い主な費目は、民生費、衛生費、土木費、消防費が挙げられる。このうち民生費は、類似団体内順位で最も低く、これは健康増進・維持事業や介護予防事業などの取り組みの効果により各種給付費が抑制されていることや少子化の影響により児童福祉に関わる予算の減少などによるものである。衛生費は、一部事務組合への償還負担金（ごみ処理、衛生センター）は今後増加して見込みである。土木費は、駅前広場整備や都市計画道路などの大型事業が終了したことが主な要因である。消防費は、常備消防を広域行政で実施し経費負担の軽減が図られている　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令和２年度では財政調整基金へ</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億円積み立てることができたため、標準財政規模に占める割合が増加した。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令和元年度では赤字となり、標準財政規模に占める割合もマイナスであったが、令和２年度では地方交付税などの歳入が前年度比増収となったことに加え、経費削減に努めるなどにより、黒字を確保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全ての会計において赤字は発生していない。</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引き続き健全な財政運営を心掛け黒字決算となるよう取り組む。</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19299844</v>
      </c>
      <c r="BO4" s="395"/>
      <c r="BP4" s="395"/>
      <c r="BQ4" s="395"/>
      <c r="BR4" s="395"/>
      <c r="BS4" s="395"/>
      <c r="BT4" s="395"/>
      <c r="BU4" s="396"/>
      <c r="BV4" s="394">
        <v>15552019</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3.6</v>
      </c>
      <c r="CU4" s="401"/>
      <c r="CV4" s="401"/>
      <c r="CW4" s="401"/>
      <c r="CX4" s="401"/>
      <c r="CY4" s="401"/>
      <c r="CZ4" s="401"/>
      <c r="DA4" s="402"/>
      <c r="DB4" s="400">
        <v>3.4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18844608</v>
      </c>
      <c r="BO5" s="432"/>
      <c r="BP5" s="432"/>
      <c r="BQ5" s="432"/>
      <c r="BR5" s="432"/>
      <c r="BS5" s="432"/>
      <c r="BT5" s="432"/>
      <c r="BU5" s="433"/>
      <c r="BV5" s="431">
        <v>15148833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89.4</v>
      </c>
      <c r="CU5" s="429"/>
      <c r="CV5" s="429"/>
      <c r="CW5" s="429"/>
      <c r="CX5" s="429"/>
      <c r="CY5" s="429"/>
      <c r="CZ5" s="429"/>
      <c r="DA5" s="430"/>
      <c r="DB5" s="428">
        <v>89.2</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455236</v>
      </c>
      <c r="BO6" s="432"/>
      <c r="BP6" s="432"/>
      <c r="BQ6" s="432"/>
      <c r="BR6" s="432"/>
      <c r="BS6" s="432"/>
      <c r="BT6" s="432"/>
      <c r="BU6" s="433"/>
      <c r="BV6" s="431">
        <v>403186</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94.3</v>
      </c>
      <c r="CU6" s="469"/>
      <c r="CV6" s="469"/>
      <c r="CW6" s="469"/>
      <c r="CX6" s="469"/>
      <c r="CY6" s="469"/>
      <c r="CZ6" s="469"/>
      <c r="DA6" s="470"/>
      <c r="DB6" s="468">
        <v>93.8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121510</v>
      </c>
      <c r="BO7" s="432"/>
      <c r="BP7" s="432"/>
      <c r="BQ7" s="432"/>
      <c r="BR7" s="432"/>
      <c r="BS7" s="432"/>
      <c r="BT7" s="432"/>
      <c r="BU7" s="433"/>
      <c r="BV7" s="431">
        <v>100026</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9329911</v>
      </c>
      <c r="CU7" s="432"/>
      <c r="CV7" s="432"/>
      <c r="CW7" s="432"/>
      <c r="CX7" s="432"/>
      <c r="CY7" s="432"/>
      <c r="CZ7" s="432"/>
      <c r="DA7" s="433"/>
      <c r="DB7" s="431">
        <v>8899554</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94</v>
      </c>
      <c r="AV8" s="464"/>
      <c r="AW8" s="464"/>
      <c r="AX8" s="464"/>
      <c r="AY8" s="465" t="s">
        <v>108</v>
      </c>
      <c r="AZ8" s="466"/>
      <c r="BA8" s="466"/>
      <c r="BB8" s="466"/>
      <c r="BC8" s="466"/>
      <c r="BD8" s="466"/>
      <c r="BE8" s="466"/>
      <c r="BF8" s="466"/>
      <c r="BG8" s="466"/>
      <c r="BH8" s="466"/>
      <c r="BI8" s="466"/>
      <c r="BJ8" s="466"/>
      <c r="BK8" s="466"/>
      <c r="BL8" s="466"/>
      <c r="BM8" s="467"/>
      <c r="BN8" s="431">
        <v>333726</v>
      </c>
      <c r="BO8" s="432"/>
      <c r="BP8" s="432"/>
      <c r="BQ8" s="432"/>
      <c r="BR8" s="432"/>
      <c r="BS8" s="432"/>
      <c r="BT8" s="432"/>
      <c r="BU8" s="433"/>
      <c r="BV8" s="431">
        <v>303160</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0.6</v>
      </c>
      <c r="CU8" s="472"/>
      <c r="CV8" s="472"/>
      <c r="CW8" s="472"/>
      <c r="CX8" s="472"/>
      <c r="CY8" s="472"/>
      <c r="CZ8" s="472"/>
      <c r="DA8" s="473"/>
      <c r="DB8" s="471">
        <v>0.6</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32202</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114</v>
      </c>
      <c r="AV9" s="464"/>
      <c r="AW9" s="464"/>
      <c r="AX9" s="464"/>
      <c r="AY9" s="465" t="s">
        <v>115</v>
      </c>
      <c r="AZ9" s="466"/>
      <c r="BA9" s="466"/>
      <c r="BB9" s="466"/>
      <c r="BC9" s="466"/>
      <c r="BD9" s="466"/>
      <c r="BE9" s="466"/>
      <c r="BF9" s="466"/>
      <c r="BG9" s="466"/>
      <c r="BH9" s="466"/>
      <c r="BI9" s="466"/>
      <c r="BJ9" s="466"/>
      <c r="BK9" s="466"/>
      <c r="BL9" s="466"/>
      <c r="BM9" s="467"/>
      <c r="BN9" s="431">
        <v>30566</v>
      </c>
      <c r="BO9" s="432"/>
      <c r="BP9" s="432"/>
      <c r="BQ9" s="432"/>
      <c r="BR9" s="432"/>
      <c r="BS9" s="432"/>
      <c r="BT9" s="432"/>
      <c r="BU9" s="433"/>
      <c r="BV9" s="431">
        <v>-40837</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16.5</v>
      </c>
      <c r="CU9" s="429"/>
      <c r="CV9" s="429"/>
      <c r="CW9" s="429"/>
      <c r="CX9" s="429"/>
      <c r="CY9" s="429"/>
      <c r="CZ9" s="429"/>
      <c r="DA9" s="430"/>
      <c r="DB9" s="428">
        <v>17.899999999999999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32759</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89412</v>
      </c>
      <c r="BO10" s="432"/>
      <c r="BP10" s="432"/>
      <c r="BQ10" s="432"/>
      <c r="BR10" s="432"/>
      <c r="BS10" s="432"/>
      <c r="BT10" s="432"/>
      <c r="BU10" s="433"/>
      <c r="BV10" s="431">
        <v>291</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15500</v>
      </c>
      <c r="BO11" s="432"/>
      <c r="BP11" s="432"/>
      <c r="BQ11" s="432"/>
      <c r="BR11" s="432"/>
      <c r="BS11" s="432"/>
      <c r="BT11" s="432"/>
      <c r="BU11" s="433"/>
      <c r="BV11" s="431">
        <v>23800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32418</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94</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31777</v>
      </c>
      <c r="S13" s="516"/>
      <c r="T13" s="516"/>
      <c r="U13" s="516"/>
      <c r="V13" s="517"/>
      <c r="W13" s="447" t="s">
        <v>138</v>
      </c>
      <c r="X13" s="448"/>
      <c r="Y13" s="448"/>
      <c r="Z13" s="448"/>
      <c r="AA13" s="448"/>
      <c r="AB13" s="438"/>
      <c r="AC13" s="482">
        <v>1309</v>
      </c>
      <c r="AD13" s="483"/>
      <c r="AE13" s="483"/>
      <c r="AF13" s="483"/>
      <c r="AG13" s="525"/>
      <c r="AH13" s="482">
        <v>1279</v>
      </c>
      <c r="AI13" s="483"/>
      <c r="AJ13" s="483"/>
      <c r="AK13" s="483"/>
      <c r="AL13" s="484"/>
      <c r="AM13" s="460" t="s">
        <v>139</v>
      </c>
      <c r="AN13" s="461"/>
      <c r="AO13" s="461"/>
      <c r="AP13" s="461"/>
      <c r="AQ13" s="461"/>
      <c r="AR13" s="461"/>
      <c r="AS13" s="461"/>
      <c r="AT13" s="462"/>
      <c r="AU13" s="463" t="s">
        <v>114</v>
      </c>
      <c r="AV13" s="464"/>
      <c r="AW13" s="464"/>
      <c r="AX13" s="464"/>
      <c r="AY13" s="465" t="s">
        <v>140</v>
      </c>
      <c r="AZ13" s="466"/>
      <c r="BA13" s="466"/>
      <c r="BB13" s="466"/>
      <c r="BC13" s="466"/>
      <c r="BD13" s="466"/>
      <c r="BE13" s="466"/>
      <c r="BF13" s="466"/>
      <c r="BG13" s="466"/>
      <c r="BH13" s="466"/>
      <c r="BI13" s="466"/>
      <c r="BJ13" s="466"/>
      <c r="BK13" s="466"/>
      <c r="BL13" s="466"/>
      <c r="BM13" s="467"/>
      <c r="BN13" s="431">
        <v>135478</v>
      </c>
      <c r="BO13" s="432"/>
      <c r="BP13" s="432"/>
      <c r="BQ13" s="432"/>
      <c r="BR13" s="432"/>
      <c r="BS13" s="432"/>
      <c r="BT13" s="432"/>
      <c r="BU13" s="433"/>
      <c r="BV13" s="431">
        <v>-16746</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12.2</v>
      </c>
      <c r="CU13" s="429"/>
      <c r="CV13" s="429"/>
      <c r="CW13" s="429"/>
      <c r="CX13" s="429"/>
      <c r="CY13" s="429"/>
      <c r="CZ13" s="429"/>
      <c r="DA13" s="430"/>
      <c r="DB13" s="428">
        <v>12.7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32736</v>
      </c>
      <c r="S14" s="516"/>
      <c r="T14" s="516"/>
      <c r="U14" s="516"/>
      <c r="V14" s="517"/>
      <c r="W14" s="421"/>
      <c r="X14" s="422"/>
      <c r="Y14" s="422"/>
      <c r="Z14" s="422"/>
      <c r="AA14" s="422"/>
      <c r="AB14" s="411"/>
      <c r="AC14" s="518">
        <v>7.7</v>
      </c>
      <c r="AD14" s="519"/>
      <c r="AE14" s="519"/>
      <c r="AF14" s="519"/>
      <c r="AG14" s="520"/>
      <c r="AH14" s="518">
        <v>7.6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143.30000000000001</v>
      </c>
      <c r="CU14" s="530"/>
      <c r="CV14" s="530"/>
      <c r="CW14" s="530"/>
      <c r="CX14" s="530"/>
      <c r="CY14" s="530"/>
      <c r="CZ14" s="530"/>
      <c r="DA14" s="531"/>
      <c r="DB14" s="529">
        <v>179.5</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32084</v>
      </c>
      <c r="S15" s="516"/>
      <c r="T15" s="516"/>
      <c r="U15" s="516"/>
      <c r="V15" s="517"/>
      <c r="W15" s="447" t="s">
        <v>144</v>
      </c>
      <c r="X15" s="448"/>
      <c r="Y15" s="448"/>
      <c r="Z15" s="448"/>
      <c r="AA15" s="448"/>
      <c r="AB15" s="438"/>
      <c r="AC15" s="482">
        <v>6619</v>
      </c>
      <c r="AD15" s="483"/>
      <c r="AE15" s="483"/>
      <c r="AF15" s="483"/>
      <c r="AG15" s="525"/>
      <c r="AH15" s="482">
        <v>6623</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4519388</v>
      </c>
      <c r="BO15" s="395"/>
      <c r="BP15" s="395"/>
      <c r="BQ15" s="395"/>
      <c r="BR15" s="395"/>
      <c r="BS15" s="395"/>
      <c r="BT15" s="395"/>
      <c r="BU15" s="396"/>
      <c r="BV15" s="394">
        <v>4388049</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39</v>
      </c>
      <c r="AD16" s="519"/>
      <c r="AE16" s="519"/>
      <c r="AF16" s="519"/>
      <c r="AG16" s="520"/>
      <c r="AH16" s="518">
        <v>39.200000000000003</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7665493</v>
      </c>
      <c r="BO16" s="432"/>
      <c r="BP16" s="432"/>
      <c r="BQ16" s="432"/>
      <c r="BR16" s="432"/>
      <c r="BS16" s="432"/>
      <c r="BT16" s="432"/>
      <c r="BU16" s="433"/>
      <c r="BV16" s="431">
        <v>7255779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150</v>
      </c>
      <c r="N17" s="539"/>
      <c r="O17" s="539"/>
      <c r="P17" s="539"/>
      <c r="Q17" s="540"/>
      <c r="R17" s="535" t="s">
        <v>151</v>
      </c>
      <c r="S17" s="536"/>
      <c r="T17" s="536"/>
      <c r="U17" s="536"/>
      <c r="V17" s="537"/>
      <c r="W17" s="447" t="s">
        <v>152</v>
      </c>
      <c r="X17" s="448"/>
      <c r="Y17" s="448"/>
      <c r="Z17" s="448"/>
      <c r="AA17" s="448"/>
      <c r="AB17" s="438"/>
      <c r="AC17" s="482">
        <v>9064</v>
      </c>
      <c r="AD17" s="483"/>
      <c r="AE17" s="483"/>
      <c r="AF17" s="483"/>
      <c r="AG17" s="525"/>
      <c r="AH17" s="482">
        <v>9001</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5709315</v>
      </c>
      <c r="BO17" s="432"/>
      <c r="BP17" s="432"/>
      <c r="BQ17" s="432"/>
      <c r="BR17" s="432"/>
      <c r="BS17" s="432"/>
      <c r="BT17" s="432"/>
      <c r="BU17" s="433"/>
      <c r="BV17" s="431">
        <v>5587868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154</v>
      </c>
      <c r="C18" s="474"/>
      <c r="D18" s="474"/>
      <c r="E18" s="546"/>
      <c r="F18" s="546"/>
      <c r="G18" s="546"/>
      <c r="H18" s="546"/>
      <c r="I18" s="546"/>
      <c r="J18" s="546"/>
      <c r="K18" s="546"/>
      <c r="L18" s="547">
        <v>165.86</v>
      </c>
      <c r="M18" s="547"/>
      <c r="N18" s="547"/>
      <c r="O18" s="547"/>
      <c r="P18" s="547"/>
      <c r="Q18" s="547"/>
      <c r="R18" s="548"/>
      <c r="S18" s="548"/>
      <c r="T18" s="548"/>
      <c r="U18" s="548"/>
      <c r="V18" s="549"/>
      <c r="W18" s="449"/>
      <c r="X18" s="450"/>
      <c r="Y18" s="450"/>
      <c r="Z18" s="450"/>
      <c r="AA18" s="450"/>
      <c r="AB18" s="441"/>
      <c r="AC18" s="550">
        <v>53.3</v>
      </c>
      <c r="AD18" s="551"/>
      <c r="AE18" s="551"/>
      <c r="AF18" s="551"/>
      <c r="AG18" s="552"/>
      <c r="AH18" s="550">
        <v>53.3</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8320833</v>
      </c>
      <c r="BO18" s="432"/>
      <c r="BP18" s="432"/>
      <c r="BQ18" s="432"/>
      <c r="BR18" s="432"/>
      <c r="BS18" s="432"/>
      <c r="BT18" s="432"/>
      <c r="BU18" s="433"/>
      <c r="BV18" s="431">
        <v>8090751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156</v>
      </c>
      <c r="C19" s="474"/>
      <c r="D19" s="474"/>
      <c r="E19" s="546"/>
      <c r="F19" s="546"/>
      <c r="G19" s="546"/>
      <c r="H19" s="546"/>
      <c r="I19" s="546"/>
      <c r="J19" s="546"/>
      <c r="K19" s="546"/>
      <c r="L19" s="554">
        <v>194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10763921</v>
      </c>
      <c r="BO19" s="432"/>
      <c r="BP19" s="432"/>
      <c r="BQ19" s="432"/>
      <c r="BR19" s="432"/>
      <c r="BS19" s="432"/>
      <c r="BT19" s="432"/>
      <c r="BU19" s="433"/>
      <c r="BV19" s="431">
        <v>9983556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158</v>
      </c>
      <c r="C20" s="474"/>
      <c r="D20" s="474"/>
      <c r="E20" s="546"/>
      <c r="F20" s="546"/>
      <c r="G20" s="546"/>
      <c r="H20" s="546"/>
      <c r="I20" s="546"/>
      <c r="J20" s="546"/>
      <c r="K20" s="546"/>
      <c r="L20" s="554">
        <v>12956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19822577</v>
      </c>
      <c r="BO23" s="432"/>
      <c r="BP23" s="432"/>
      <c r="BQ23" s="432"/>
      <c r="BR23" s="432"/>
      <c r="BS23" s="432"/>
      <c r="BT23" s="432"/>
      <c r="BU23" s="433"/>
      <c r="BV23" s="431">
        <v>20125976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167</v>
      </c>
      <c r="F24" s="461"/>
      <c r="G24" s="461"/>
      <c r="H24" s="461"/>
      <c r="I24" s="461"/>
      <c r="J24" s="461"/>
      <c r="K24" s="462"/>
      <c r="L24" s="482">
        <v>1</v>
      </c>
      <c r="M24" s="483"/>
      <c r="N24" s="483"/>
      <c r="O24" s="483"/>
      <c r="P24" s="525"/>
      <c r="Q24" s="482">
        <v>8300</v>
      </c>
      <c r="R24" s="483"/>
      <c r="S24" s="483"/>
      <c r="T24" s="483"/>
      <c r="U24" s="483"/>
      <c r="V24" s="525"/>
      <c r="W24" s="584"/>
      <c r="X24" s="572"/>
      <c r="Y24" s="573"/>
      <c r="Z24" s="481" t="s">
        <v>168</v>
      </c>
      <c r="AA24" s="461"/>
      <c r="AB24" s="461"/>
      <c r="AC24" s="461"/>
      <c r="AD24" s="461"/>
      <c r="AE24" s="461"/>
      <c r="AF24" s="461"/>
      <c r="AG24" s="462"/>
      <c r="AH24" s="482">
        <v>236</v>
      </c>
      <c r="AI24" s="483"/>
      <c r="AJ24" s="483"/>
      <c r="AK24" s="483"/>
      <c r="AL24" s="525"/>
      <c r="AM24" s="482">
        <v>730184</v>
      </c>
      <c r="AN24" s="483"/>
      <c r="AO24" s="483"/>
      <c r="AP24" s="483"/>
      <c r="AQ24" s="483"/>
      <c r="AR24" s="525"/>
      <c r="AS24" s="482">
        <v>3094</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10662645</v>
      </c>
      <c r="BO24" s="432"/>
      <c r="BP24" s="432"/>
      <c r="BQ24" s="432"/>
      <c r="BR24" s="432"/>
      <c r="BS24" s="432"/>
      <c r="BT24" s="432"/>
      <c r="BU24" s="433"/>
      <c r="BV24" s="431">
        <v>10695113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170</v>
      </c>
      <c r="F25" s="461"/>
      <c r="G25" s="461"/>
      <c r="H25" s="461"/>
      <c r="I25" s="461"/>
      <c r="J25" s="461"/>
      <c r="K25" s="462"/>
      <c r="L25" s="482">
        <v>1</v>
      </c>
      <c r="M25" s="483"/>
      <c r="N25" s="483"/>
      <c r="O25" s="483"/>
      <c r="P25" s="525"/>
      <c r="Q25" s="482">
        <v>6700</v>
      </c>
      <c r="R25" s="483"/>
      <c r="S25" s="483"/>
      <c r="T25" s="483"/>
      <c r="U25" s="483"/>
      <c r="V25" s="525"/>
      <c r="W25" s="584"/>
      <c r="X25" s="572"/>
      <c r="Y25" s="573"/>
      <c r="Z25" s="481" t="s">
        <v>171</v>
      </c>
      <c r="AA25" s="461"/>
      <c r="AB25" s="461"/>
      <c r="AC25" s="461"/>
      <c r="AD25" s="461"/>
      <c r="AE25" s="461"/>
      <c r="AF25" s="461"/>
      <c r="AG25" s="462"/>
      <c r="AH25" s="482" t="s">
        <v>172</v>
      </c>
      <c r="AI25" s="483"/>
      <c r="AJ25" s="483"/>
      <c r="AK25" s="483"/>
      <c r="AL25" s="525"/>
      <c r="AM25" s="482" t="s">
        <v>172</v>
      </c>
      <c r="AN25" s="483"/>
      <c r="AO25" s="483"/>
      <c r="AP25" s="483"/>
      <c r="AQ25" s="483"/>
      <c r="AR25" s="525"/>
      <c r="AS25" s="482" t="s">
        <v>172</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91875</v>
      </c>
      <c r="BO25" s="395"/>
      <c r="BP25" s="395"/>
      <c r="BQ25" s="395"/>
      <c r="BR25" s="395"/>
      <c r="BS25" s="395"/>
      <c r="BT25" s="395"/>
      <c r="BU25" s="396"/>
      <c r="BV25" s="394">
        <v>223924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5760</v>
      </c>
      <c r="R26" s="483"/>
      <c r="S26" s="483"/>
      <c r="T26" s="483"/>
      <c r="U26" s="483"/>
      <c r="V26" s="525"/>
      <c r="W26" s="584"/>
      <c r="X26" s="572"/>
      <c r="Y26" s="573"/>
      <c r="Z26" s="481" t="s">
        <v>175</v>
      </c>
      <c r="AA26" s="594"/>
      <c r="AB26" s="594"/>
      <c r="AC26" s="594"/>
      <c r="AD26" s="594"/>
      <c r="AE26" s="594"/>
      <c r="AF26" s="594"/>
      <c r="AG26" s="595"/>
      <c r="AH26" s="482">
        <v>4</v>
      </c>
      <c r="AI26" s="483"/>
      <c r="AJ26" s="483"/>
      <c r="AK26" s="483"/>
      <c r="AL26" s="525"/>
      <c r="AM26" s="482">
        <v>13668</v>
      </c>
      <c r="AN26" s="483"/>
      <c r="AO26" s="483"/>
      <c r="AP26" s="483"/>
      <c r="AQ26" s="483"/>
      <c r="AR26" s="525"/>
      <c r="AS26" s="482">
        <v>3417</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172</v>
      </c>
      <c r="BO26" s="432"/>
      <c r="BP26" s="432"/>
      <c r="BQ26" s="432"/>
      <c r="BR26" s="432"/>
      <c r="BS26" s="432"/>
      <c r="BT26" s="432"/>
      <c r="BU26" s="433"/>
      <c r="BV26" s="431" t="s">
        <v>172</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4040</v>
      </c>
      <c r="R27" s="483"/>
      <c r="S27" s="483"/>
      <c r="T27" s="483"/>
      <c r="U27" s="483"/>
      <c r="V27" s="525"/>
      <c r="W27" s="584"/>
      <c r="X27" s="572"/>
      <c r="Y27" s="573"/>
      <c r="Z27" s="481" t="s">
        <v>178</v>
      </c>
      <c r="AA27" s="461"/>
      <c r="AB27" s="461"/>
      <c r="AC27" s="461"/>
      <c r="AD27" s="461"/>
      <c r="AE27" s="461"/>
      <c r="AF27" s="461"/>
      <c r="AG27" s="462"/>
      <c r="AH27" s="482">
        <v>10</v>
      </c>
      <c r="AI27" s="483"/>
      <c r="AJ27" s="483"/>
      <c r="AK27" s="483"/>
      <c r="AL27" s="525"/>
      <c r="AM27" s="482">
        <v>29854</v>
      </c>
      <c r="AN27" s="483"/>
      <c r="AO27" s="483"/>
      <c r="AP27" s="483"/>
      <c r="AQ27" s="483"/>
      <c r="AR27" s="525"/>
      <c r="AS27" s="482">
        <v>2985</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v>88842</v>
      </c>
      <c r="BO27" s="608"/>
      <c r="BP27" s="608"/>
      <c r="BQ27" s="608"/>
      <c r="BR27" s="608"/>
      <c r="BS27" s="608"/>
      <c r="BT27" s="608"/>
      <c r="BU27" s="609"/>
      <c r="BV27" s="607">
        <v>88814</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61"/>
      <c r="G28" s="461"/>
      <c r="H28" s="461"/>
      <c r="I28" s="461"/>
      <c r="J28" s="461"/>
      <c r="K28" s="462"/>
      <c r="L28" s="482">
        <v>1</v>
      </c>
      <c r="M28" s="483"/>
      <c r="N28" s="483"/>
      <c r="O28" s="483"/>
      <c r="P28" s="525"/>
      <c r="Q28" s="482">
        <v>3380</v>
      </c>
      <c r="R28" s="483"/>
      <c r="S28" s="483"/>
      <c r="T28" s="483"/>
      <c r="U28" s="483"/>
      <c r="V28" s="525"/>
      <c r="W28" s="584"/>
      <c r="X28" s="572"/>
      <c r="Y28" s="573"/>
      <c r="Z28" s="481" t="s">
        <v>181</v>
      </c>
      <c r="AA28" s="461"/>
      <c r="AB28" s="461"/>
      <c r="AC28" s="461"/>
      <c r="AD28" s="461"/>
      <c r="AE28" s="461"/>
      <c r="AF28" s="461"/>
      <c r="AG28" s="462"/>
      <c r="AH28" s="482" t="s">
        <v>182</v>
      </c>
      <c r="AI28" s="483"/>
      <c r="AJ28" s="483"/>
      <c r="AK28" s="483"/>
      <c r="AL28" s="525"/>
      <c r="AM28" s="482" t="s">
        <v>172</v>
      </c>
      <c r="AN28" s="483"/>
      <c r="AO28" s="483"/>
      <c r="AP28" s="483"/>
      <c r="AQ28" s="483"/>
      <c r="AR28" s="525"/>
      <c r="AS28" s="482" t="s">
        <v>172</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972143</v>
      </c>
      <c r="BO28" s="395"/>
      <c r="BP28" s="395"/>
      <c r="BQ28" s="395"/>
      <c r="BR28" s="395"/>
      <c r="BS28" s="395"/>
      <c r="BT28" s="395"/>
      <c r="BU28" s="396"/>
      <c r="BV28" s="394">
        <v>882731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13</v>
      </c>
      <c r="M29" s="483"/>
      <c r="N29" s="483"/>
      <c r="O29" s="483"/>
      <c r="P29" s="525"/>
      <c r="Q29" s="482">
        <v>3130</v>
      </c>
      <c r="R29" s="483"/>
      <c r="S29" s="483"/>
      <c r="T29" s="483"/>
      <c r="U29" s="483"/>
      <c r="V29" s="525"/>
      <c r="W29" s="585"/>
      <c r="X29" s="586"/>
      <c r="Y29" s="587"/>
      <c r="Z29" s="481" t="s">
        <v>185</v>
      </c>
      <c r="AA29" s="461"/>
      <c r="AB29" s="461"/>
      <c r="AC29" s="461"/>
      <c r="AD29" s="461"/>
      <c r="AE29" s="461"/>
      <c r="AF29" s="461"/>
      <c r="AG29" s="462"/>
      <c r="AH29" s="482">
        <v>246</v>
      </c>
      <c r="AI29" s="483"/>
      <c r="AJ29" s="483"/>
      <c r="AK29" s="483"/>
      <c r="AL29" s="525"/>
      <c r="AM29" s="482">
        <v>760038</v>
      </c>
      <c r="AN29" s="483"/>
      <c r="AO29" s="483"/>
      <c r="AP29" s="483"/>
      <c r="AQ29" s="483"/>
      <c r="AR29" s="525"/>
      <c r="AS29" s="482">
        <v>3090</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9889</v>
      </c>
      <c r="BO29" s="432"/>
      <c r="BP29" s="432"/>
      <c r="BQ29" s="432"/>
      <c r="BR29" s="432"/>
      <c r="BS29" s="432"/>
      <c r="BT29" s="432"/>
      <c r="BU29" s="433"/>
      <c r="BV29" s="431">
        <v>25389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97.7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1598047</v>
      </c>
      <c r="BO30" s="608"/>
      <c r="BP30" s="608"/>
      <c r="BQ30" s="608"/>
      <c r="BR30" s="608"/>
      <c r="BS30" s="608"/>
      <c r="BT30" s="608"/>
      <c r="BU30" s="609"/>
      <c r="BV30" s="607">
        <v>1047209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196</v>
      </c>
      <c r="X33" s="420"/>
      <c r="Y33" s="420"/>
      <c r="Z33" s="420"/>
      <c r="AA33" s="420"/>
      <c r="AB33" s="420"/>
      <c r="AC33" s="420"/>
      <c r="AD33" s="420"/>
      <c r="AE33" s="420"/>
      <c r="AF33" s="420"/>
      <c r="AG33" s="420"/>
      <c r="AH33" s="420"/>
      <c r="AI33" s="420"/>
      <c r="AJ33" s="420"/>
      <c r="AK33" s="420"/>
      <c r="AL33" s="216"/>
      <c r="AM33" s="455" t="s">
        <v>194</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201</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9</v>
      </c>
      <c r="BF34" s="620"/>
      <c r="BG34" s="621" t="str">
        <f>IF('各会計、関係団体の財政状況及び健全化判断比率'!B34="","",'各会計、関係団体の財政状況及び健全化判断比率'!B34)</f>
        <v>公設地方卸売市場特別会計</v>
      </c>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上伊那広域連合（一般会計）</v>
      </c>
      <c r="BZ34" s="621"/>
      <c r="CA34" s="621"/>
      <c r="CB34" s="621"/>
      <c r="CC34" s="621"/>
      <c r="CD34" s="621"/>
      <c r="CE34" s="621"/>
      <c r="CF34" s="621"/>
      <c r="CG34" s="621"/>
      <c r="CH34" s="621"/>
      <c r="CI34" s="621"/>
      <c r="CJ34" s="621"/>
      <c r="CK34" s="621"/>
      <c r="CL34" s="621"/>
      <c r="CM34" s="621"/>
      <c r="CN34" s="214"/>
      <c r="CO34" s="620">
        <f>IF(CQ34="","",MAX(C34:D43,U34:V43,AM34:AN43,BE34:BF43,BW34:BX43)+1)</f>
        <v>21</v>
      </c>
      <c r="CP34" s="620"/>
      <c r="CQ34" s="621" t="str">
        <f>IF('各会計、関係団体の財政状況及び健全化判断比率'!BS7="","",'各会計、関係団体の財政状況及び健全化判断比率'!BS7)</f>
        <v>駒ヶ根市土地開発公社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用地取得事業特別会計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公共下水道事業会計</v>
      </c>
      <c r="AP35" s="621"/>
      <c r="AQ35" s="621"/>
      <c r="AR35" s="621"/>
      <c r="AS35" s="621"/>
      <c r="AT35" s="621"/>
      <c r="AU35" s="621"/>
      <c r="AV35" s="621"/>
      <c r="AW35" s="621"/>
      <c r="AX35" s="621"/>
      <c r="AY35" s="621"/>
      <c r="AZ35" s="621"/>
      <c r="BA35" s="621"/>
      <c r="BB35" s="621"/>
      <c r="BC35" s="621"/>
      <c r="BD35" s="214"/>
      <c r="BE35" s="620">
        <f t="shared" ref="BE35:BE43" si="1">IF(BG35="","",BE34+1)</f>
        <v>10</v>
      </c>
      <c r="BF35" s="620"/>
      <c r="BG35" s="621" t="str">
        <f>IF('各会計、関係団体の財政状況及び健全化判断比率'!B35="","",'各会計、関係団体の財政状況及び健全化判断比率'!B35)</f>
        <v>駒ヶ根高原別荘地特別会計</v>
      </c>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上伊那広域連合（消防事業特別会計）</v>
      </c>
      <c r="BZ35" s="621"/>
      <c r="CA35" s="621"/>
      <c r="CB35" s="621"/>
      <c r="CC35" s="621"/>
      <c r="CD35" s="621"/>
      <c r="CE35" s="621"/>
      <c r="CF35" s="621"/>
      <c r="CG35" s="621"/>
      <c r="CH35" s="621"/>
      <c r="CI35" s="621"/>
      <c r="CJ35" s="621"/>
      <c r="CK35" s="621"/>
      <c r="CL35" s="621"/>
      <c r="CM35" s="621"/>
      <c r="CN35" s="214"/>
      <c r="CO35" s="620">
        <f t="shared" ref="CO35:CO43" si="3">IF(CQ35="","",CO34+1)</f>
        <v>22</v>
      </c>
      <c r="CP35" s="620"/>
      <c r="CQ35" s="621" t="str">
        <f>IF('各会計、関係団体の財政状況及び健全化判断比率'!BS8="","",'各会計、関係団体の財政状況及び健全化判断比率'!BS8)</f>
        <v>駒ヶ根市文化財団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8</v>
      </c>
      <c r="AN36" s="620"/>
      <c r="AO36" s="621" t="str">
        <f>IF('各会計、関係団体の財政状況及び健全化判断比率'!B33="","",'各会計、関係団体の財政状況及び健全化判断比率'!B33)</f>
        <v>農業集落排水事業会計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伊南行政組合（一般会計）</v>
      </c>
      <c r="BZ36" s="621"/>
      <c r="CA36" s="621"/>
      <c r="CB36" s="621"/>
      <c r="CC36" s="621"/>
      <c r="CD36" s="621"/>
      <c r="CE36" s="621"/>
      <c r="CF36" s="621"/>
      <c r="CG36" s="621"/>
      <c r="CH36" s="621"/>
      <c r="CI36" s="621"/>
      <c r="CJ36" s="621"/>
      <c r="CK36" s="621"/>
      <c r="CL36" s="621"/>
      <c r="CM36" s="621"/>
      <c r="CN36" s="214"/>
      <c r="CO36" s="620">
        <f t="shared" si="3"/>
        <v>23</v>
      </c>
      <c r="CP36" s="620"/>
      <c r="CQ36" s="621" t="str">
        <f>IF('各会計、関係団体の財政状況及び健全化判断比率'!BS9="","",'各会計、関係団体の財政状況及び健全化判断比率'!BS9)</f>
        <v>㈱エコー・シティ・駒ヶ岳</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伊南行政組合（病院事業会計）</v>
      </c>
      <c r="BZ37" s="621"/>
      <c r="CA37" s="621"/>
      <c r="CB37" s="621"/>
      <c r="CC37" s="621"/>
      <c r="CD37" s="621"/>
      <c r="CE37" s="621"/>
      <c r="CF37" s="621"/>
      <c r="CG37" s="621"/>
      <c r="CH37" s="621"/>
      <c r="CI37" s="621"/>
      <c r="CJ37" s="621"/>
      <c r="CK37" s="621"/>
      <c r="CL37" s="621"/>
      <c r="CM37" s="621"/>
      <c r="CN37" s="214"/>
      <c r="CO37" s="620">
        <f t="shared" si="3"/>
        <v>24</v>
      </c>
      <c r="CP37" s="620"/>
      <c r="CQ37" s="621" t="str">
        <f>IF('各会計、関係団体の財政状況及び健全化判断比率'!BS10="","",'各会計、関係団体の財政状況及び健全化判断比率'!BS10)</f>
        <v>駒ヶ根高原温泉開発㈱</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長野県後期高齢者医療広域連合（一般会計）</v>
      </c>
      <c r="BZ38" s="621"/>
      <c r="CA38" s="621"/>
      <c r="CB38" s="621"/>
      <c r="CC38" s="621"/>
      <c r="CD38" s="621"/>
      <c r="CE38" s="621"/>
      <c r="CF38" s="621"/>
      <c r="CG38" s="621"/>
      <c r="CH38" s="621"/>
      <c r="CI38" s="621"/>
      <c r="CJ38" s="621"/>
      <c r="CK38" s="621"/>
      <c r="CL38" s="621"/>
      <c r="CM38" s="621"/>
      <c r="CN38" s="214"/>
      <c r="CO38" s="620">
        <f t="shared" si="3"/>
        <v>25</v>
      </c>
      <c r="CP38" s="620"/>
      <c r="CQ38" s="621" t="str">
        <f>IF('各会計、関係団体の財政状況及び健全化判断比率'!BS11="","",'各会計、関係団体の財政状況及び健全化判断比率'!BS11)</f>
        <v>南信州ビール㈱</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長野県後期高齢者医療広域連合（後期高齢者医療特別会計）</v>
      </c>
      <c r="BZ39" s="621"/>
      <c r="CA39" s="621"/>
      <c r="CB39" s="621"/>
      <c r="CC39" s="621"/>
      <c r="CD39" s="621"/>
      <c r="CE39" s="621"/>
      <c r="CF39" s="621"/>
      <c r="CG39" s="621"/>
      <c r="CH39" s="621"/>
      <c r="CI39" s="621"/>
      <c r="CJ39" s="621"/>
      <c r="CK39" s="621"/>
      <c r="CL39" s="621"/>
      <c r="CM39" s="621"/>
      <c r="CN39" s="214"/>
      <c r="CO39" s="620">
        <f t="shared" si="3"/>
        <v>26</v>
      </c>
      <c r="CP39" s="620"/>
      <c r="CQ39" s="621" t="str">
        <f>IF('各会計、関係団体の財政状況及び健全化判断比率'!BS12="","",'各会計、関係団体の財政状況及び健全化判断比率'!BS12)</f>
        <v>駒ヶ根市給食財団</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17</v>
      </c>
      <c r="BX40" s="620"/>
      <c r="BY40" s="621" t="str">
        <f>IF('各会計、関係団体の財政状況及び健全化判断比率'!B74="","",'各会計、関係団体の財政状況及び健全化判断比率'!B74)</f>
        <v>長野県上伊那広域水道用水企業団（水道用水供給事業会計）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18</v>
      </c>
      <c r="BX41" s="620"/>
      <c r="BY41" s="621" t="str">
        <f>IF('各会計、関係団体の財政状況及び健全化判断比率'!B75="","",'各会計、関係団体の財政状況及び健全化判断比率'!B75)</f>
        <v>長野県市町村自治振興組合（一般会計）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19</v>
      </c>
      <c r="BX42" s="620"/>
      <c r="BY42" s="621" t="str">
        <f>IF('各会計、関係団体の財政状況及び健全化判断比率'!B76="","",'各会計、関係団体の財政状況及び健全化判断比率'!B76)</f>
        <v>長野県地方税滞納整理機構（一般会計）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20</v>
      </c>
      <c r="BX43" s="620"/>
      <c r="BY43" s="621" t="str">
        <f>IF('各会計、関係団体の財政状況及び健全化判断比率'!B77="","",'各会計、関係団体の財政状況及び健全化判断比率'!B77)</f>
        <v>長野県民交通災害共済組合（一般会計）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FOsyWs8y2NFBJbZDfwq6OFOp6/y27uX4H6B1XZbW64FhG2bJGAgfTOQj60jzf1WwYBgWYDUQ2cHl+Eq79prI7Q==" saltValue="Q974//aTXkoiqmmO0Qjl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2" t="s">
        <v>560</v>
      </c>
      <c r="D34" s="1212"/>
      <c r="E34" s="1213"/>
      <c r="F34" s="32" t="s">
        <v>513</v>
      </c>
      <c r="G34" s="33" t="s">
        <v>513</v>
      </c>
      <c r="H34" s="33">
        <v>12.89</v>
      </c>
      <c r="I34" s="33">
        <v>13.37</v>
      </c>
      <c r="J34" s="34">
        <v>13.11</v>
      </c>
      <c r="K34" s="22"/>
      <c r="L34" s="22"/>
      <c r="M34" s="22"/>
      <c r="N34" s="22"/>
      <c r="O34" s="22"/>
      <c r="P34" s="22"/>
    </row>
    <row r="35" spans="1:16" ht="39" customHeight="1" x14ac:dyDescent="0.15">
      <c r="A35" s="22"/>
      <c r="B35" s="35"/>
      <c r="C35" s="1206" t="s">
        <v>561</v>
      </c>
      <c r="D35" s="1207"/>
      <c r="E35" s="1208"/>
      <c r="F35" s="36">
        <v>6.52</v>
      </c>
      <c r="G35" s="37">
        <v>7.02</v>
      </c>
      <c r="H35" s="37">
        <v>7.8</v>
      </c>
      <c r="I35" s="37">
        <v>8.7899999999999991</v>
      </c>
      <c r="J35" s="38">
        <v>9.52</v>
      </c>
      <c r="K35" s="22"/>
      <c r="L35" s="22"/>
      <c r="M35" s="22"/>
      <c r="N35" s="22"/>
      <c r="O35" s="22"/>
      <c r="P35" s="22"/>
    </row>
    <row r="36" spans="1:16" ht="39" customHeight="1" x14ac:dyDescent="0.15">
      <c r="A36" s="22"/>
      <c r="B36" s="35"/>
      <c r="C36" s="1206" t="s">
        <v>562</v>
      </c>
      <c r="D36" s="1207"/>
      <c r="E36" s="1208"/>
      <c r="F36" s="36">
        <v>6.42</v>
      </c>
      <c r="G36" s="37">
        <v>7.2</v>
      </c>
      <c r="H36" s="37">
        <v>8.16</v>
      </c>
      <c r="I36" s="37">
        <v>8.27</v>
      </c>
      <c r="J36" s="38">
        <v>6.85</v>
      </c>
      <c r="K36" s="22"/>
      <c r="L36" s="22"/>
      <c r="M36" s="22"/>
      <c r="N36" s="22"/>
      <c r="O36" s="22"/>
      <c r="P36" s="22"/>
    </row>
    <row r="37" spans="1:16" ht="39" customHeight="1" x14ac:dyDescent="0.15">
      <c r="A37" s="22"/>
      <c r="B37" s="35"/>
      <c r="C37" s="1206" t="s">
        <v>563</v>
      </c>
      <c r="D37" s="1207"/>
      <c r="E37" s="1208"/>
      <c r="F37" s="36">
        <v>3.41</v>
      </c>
      <c r="G37" s="37">
        <v>3.47</v>
      </c>
      <c r="H37" s="37">
        <v>3.86</v>
      </c>
      <c r="I37" s="37">
        <v>3.4</v>
      </c>
      <c r="J37" s="38">
        <v>3.57</v>
      </c>
      <c r="K37" s="22"/>
      <c r="L37" s="22"/>
      <c r="M37" s="22"/>
      <c r="N37" s="22"/>
      <c r="O37" s="22"/>
      <c r="P37" s="22"/>
    </row>
    <row r="38" spans="1:16" ht="39" customHeight="1" x14ac:dyDescent="0.15">
      <c r="A38" s="22"/>
      <c r="B38" s="35"/>
      <c r="C38" s="1206" t="s">
        <v>564</v>
      </c>
      <c r="D38" s="1207"/>
      <c r="E38" s="1208"/>
      <c r="F38" s="36">
        <v>1.08</v>
      </c>
      <c r="G38" s="37">
        <v>1.83</v>
      </c>
      <c r="H38" s="37">
        <v>0.54</v>
      </c>
      <c r="I38" s="37">
        <v>0.35</v>
      </c>
      <c r="J38" s="38">
        <v>0.78</v>
      </c>
      <c r="K38" s="22"/>
      <c r="L38" s="22"/>
      <c r="M38" s="22"/>
      <c r="N38" s="22"/>
      <c r="O38" s="22"/>
      <c r="P38" s="22"/>
    </row>
    <row r="39" spans="1:16" ht="39" customHeight="1" x14ac:dyDescent="0.15">
      <c r="A39" s="22"/>
      <c r="B39" s="35"/>
      <c r="C39" s="1206" t="s">
        <v>565</v>
      </c>
      <c r="D39" s="1207"/>
      <c r="E39" s="1208"/>
      <c r="F39" s="36">
        <v>0.6</v>
      </c>
      <c r="G39" s="37">
        <v>0.49</v>
      </c>
      <c r="H39" s="37">
        <v>1.1000000000000001</v>
      </c>
      <c r="I39" s="37">
        <v>0.91</v>
      </c>
      <c r="J39" s="38">
        <v>0.67</v>
      </c>
      <c r="K39" s="22"/>
      <c r="L39" s="22"/>
      <c r="M39" s="22"/>
      <c r="N39" s="22"/>
      <c r="O39" s="22"/>
      <c r="P39" s="22"/>
    </row>
    <row r="40" spans="1:16" ht="39" customHeight="1" x14ac:dyDescent="0.15">
      <c r="A40" s="22"/>
      <c r="B40" s="35"/>
      <c r="C40" s="1206" t="s">
        <v>566</v>
      </c>
      <c r="D40" s="1207"/>
      <c r="E40" s="1208"/>
      <c r="F40" s="36">
        <v>0.04</v>
      </c>
      <c r="G40" s="37">
        <v>0.01</v>
      </c>
      <c r="H40" s="37">
        <v>0.09</v>
      </c>
      <c r="I40" s="37">
        <v>0.1</v>
      </c>
      <c r="J40" s="38">
        <v>0.09</v>
      </c>
      <c r="K40" s="22"/>
      <c r="L40" s="22"/>
      <c r="M40" s="22"/>
      <c r="N40" s="22"/>
      <c r="O40" s="22"/>
      <c r="P40" s="22"/>
    </row>
    <row r="41" spans="1:16" ht="39" customHeight="1" x14ac:dyDescent="0.15">
      <c r="A41" s="22"/>
      <c r="B41" s="35"/>
      <c r="C41" s="1206" t="s">
        <v>567</v>
      </c>
      <c r="D41" s="1207"/>
      <c r="E41" s="1208"/>
      <c r="F41" s="36">
        <v>0.01</v>
      </c>
      <c r="G41" s="37">
        <v>0</v>
      </c>
      <c r="H41" s="37">
        <v>0</v>
      </c>
      <c r="I41" s="37">
        <v>0</v>
      </c>
      <c r="J41" s="38">
        <v>0</v>
      </c>
      <c r="K41" s="22"/>
      <c r="L41" s="22"/>
      <c r="M41" s="22"/>
      <c r="N41" s="22"/>
      <c r="O41" s="22"/>
      <c r="P41" s="22"/>
    </row>
    <row r="42" spans="1:16" ht="39" customHeight="1" x14ac:dyDescent="0.15">
      <c r="A42" s="22"/>
      <c r="B42" s="39"/>
      <c r="C42" s="1206" t="s">
        <v>568</v>
      </c>
      <c r="D42" s="1207"/>
      <c r="E42" s="1208"/>
      <c r="F42" s="36" t="s">
        <v>513</v>
      </c>
      <c r="G42" s="37" t="s">
        <v>513</v>
      </c>
      <c r="H42" s="37" t="s">
        <v>513</v>
      </c>
      <c r="I42" s="37" t="s">
        <v>513</v>
      </c>
      <c r="J42" s="38" t="s">
        <v>513</v>
      </c>
      <c r="K42" s="22"/>
      <c r="L42" s="22"/>
      <c r="M42" s="22"/>
      <c r="N42" s="22"/>
      <c r="O42" s="22"/>
      <c r="P42" s="22"/>
    </row>
    <row r="43" spans="1:16" ht="39" customHeight="1" thickBot="1" x14ac:dyDescent="0.2">
      <c r="A43" s="22"/>
      <c r="B43" s="40"/>
      <c r="C43" s="1209" t="s">
        <v>569</v>
      </c>
      <c r="D43" s="1210"/>
      <c r="E43" s="1211"/>
      <c r="F43" s="41">
        <v>0</v>
      </c>
      <c r="G43" s="42">
        <v>0.46</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lKL6L/uoh7ORvRpnMk4/p0f+yBPF11ug8lf36zpZx8ujmr7KgX0r5X3SAsvVV8QpUyNtHa6bmKFXkZOEn9RuQ==" saltValue="ojX4uQgpYxeEMe84dSRt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1894</v>
      </c>
      <c r="L45" s="60">
        <v>1834</v>
      </c>
      <c r="M45" s="60">
        <v>1810</v>
      </c>
      <c r="N45" s="60">
        <v>1786</v>
      </c>
      <c r="O45" s="61">
        <v>1782</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513</v>
      </c>
      <c r="L46" s="64" t="s">
        <v>513</v>
      </c>
      <c r="M46" s="64" t="s">
        <v>513</v>
      </c>
      <c r="N46" s="64" t="s">
        <v>513</v>
      </c>
      <c r="O46" s="65" t="s">
        <v>513</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513</v>
      </c>
      <c r="L47" s="64" t="s">
        <v>513</v>
      </c>
      <c r="M47" s="64" t="s">
        <v>513</v>
      </c>
      <c r="N47" s="64" t="s">
        <v>513</v>
      </c>
      <c r="O47" s="65" t="s">
        <v>513</v>
      </c>
      <c r="P47" s="48"/>
      <c r="Q47" s="48"/>
      <c r="R47" s="48"/>
      <c r="S47" s="48"/>
      <c r="T47" s="48"/>
      <c r="U47" s="48"/>
    </row>
    <row r="48" spans="1:21" ht="30.75" customHeight="1" x14ac:dyDescent="0.15">
      <c r="A48" s="48"/>
      <c r="B48" s="1216"/>
      <c r="C48" s="1217"/>
      <c r="D48" s="62"/>
      <c r="E48" s="1222" t="s">
        <v>15</v>
      </c>
      <c r="F48" s="1222"/>
      <c r="G48" s="1222"/>
      <c r="H48" s="1222"/>
      <c r="I48" s="1222"/>
      <c r="J48" s="1223"/>
      <c r="K48" s="63">
        <v>699</v>
      </c>
      <c r="L48" s="64">
        <v>641</v>
      </c>
      <c r="M48" s="64">
        <v>702</v>
      </c>
      <c r="N48" s="64">
        <v>529</v>
      </c>
      <c r="O48" s="65">
        <v>472</v>
      </c>
      <c r="P48" s="48"/>
      <c r="Q48" s="48"/>
      <c r="R48" s="48"/>
      <c r="S48" s="48"/>
      <c r="T48" s="48"/>
      <c r="U48" s="48"/>
    </row>
    <row r="49" spans="1:21" ht="30.75" customHeight="1" x14ac:dyDescent="0.15">
      <c r="A49" s="48"/>
      <c r="B49" s="1216"/>
      <c r="C49" s="1217"/>
      <c r="D49" s="62"/>
      <c r="E49" s="1222" t="s">
        <v>16</v>
      </c>
      <c r="F49" s="1222"/>
      <c r="G49" s="1222"/>
      <c r="H49" s="1222"/>
      <c r="I49" s="1222"/>
      <c r="J49" s="1223"/>
      <c r="K49" s="63">
        <v>247</v>
      </c>
      <c r="L49" s="64">
        <v>237</v>
      </c>
      <c r="M49" s="64">
        <v>209</v>
      </c>
      <c r="N49" s="64">
        <v>195</v>
      </c>
      <c r="O49" s="65">
        <v>238</v>
      </c>
      <c r="P49" s="48"/>
      <c r="Q49" s="48"/>
      <c r="R49" s="48"/>
      <c r="S49" s="48"/>
      <c r="T49" s="48"/>
      <c r="U49" s="48"/>
    </row>
    <row r="50" spans="1:21" ht="30.75" customHeight="1" x14ac:dyDescent="0.15">
      <c r="A50" s="48"/>
      <c r="B50" s="1216"/>
      <c r="C50" s="1217"/>
      <c r="D50" s="62"/>
      <c r="E50" s="1222" t="s">
        <v>17</v>
      </c>
      <c r="F50" s="1222"/>
      <c r="G50" s="1222"/>
      <c r="H50" s="1222"/>
      <c r="I50" s="1222"/>
      <c r="J50" s="1223"/>
      <c r="K50" s="63">
        <v>23</v>
      </c>
      <c r="L50" s="64">
        <v>23</v>
      </c>
      <c r="M50" s="64">
        <v>21</v>
      </c>
      <c r="N50" s="64">
        <v>18</v>
      </c>
      <c r="O50" s="65">
        <v>41</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t="s">
        <v>513</v>
      </c>
      <c r="N51" s="64" t="s">
        <v>513</v>
      </c>
      <c r="O51" s="65" t="s">
        <v>513</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1889</v>
      </c>
      <c r="L52" s="64">
        <v>1805</v>
      </c>
      <c r="M52" s="64">
        <v>1748</v>
      </c>
      <c r="N52" s="64">
        <v>1670</v>
      </c>
      <c r="O52" s="65">
        <v>1633</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974</v>
      </c>
      <c r="L53" s="69">
        <v>930</v>
      </c>
      <c r="M53" s="69">
        <v>994</v>
      </c>
      <c r="N53" s="69">
        <v>858</v>
      </c>
      <c r="O53" s="70">
        <v>900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602</v>
      </c>
      <c r="L57" s="84" t="s">
        <v>513</v>
      </c>
      <c r="M57" s="84" t="s">
        <v>513</v>
      </c>
      <c r="N57" s="84" t="s">
        <v>513</v>
      </c>
      <c r="O57" s="85" t="s">
        <v>513</v>
      </c>
    </row>
    <row r="58" spans="1:21" ht="31.5" customHeight="1" thickBot="1" x14ac:dyDescent="0.2">
      <c r="B58" s="1232"/>
      <c r="C58" s="1233"/>
      <c r="D58" s="1237" t="s">
        <v>27</v>
      </c>
      <c r="E58" s="1238"/>
      <c r="F58" s="1238"/>
      <c r="G58" s="1238"/>
      <c r="H58" s="1238"/>
      <c r="I58" s="1238"/>
      <c r="J58" s="1239"/>
      <c r="K58" s="86" t="s">
        <v>513</v>
      </c>
      <c r="L58" s="87" t="s">
        <v>513</v>
      </c>
      <c r="M58" s="87" t="s">
        <v>513</v>
      </c>
      <c r="N58" s="87" t="s">
        <v>513</v>
      </c>
      <c r="O58" s="88" t="s">
        <v>513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1slQnL8qW7zg4S2DbEpZCyi7g9PKVgORjMisqe78gBtNGClOHtJ3yvQ/NgsqxtvKwdbOfEFgNsL3V8QrBa9qw==" saltValue="Wqggq61zAVK5WiIIHER3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40" t="s">
        <v>30</v>
      </c>
      <c r="C41" s="1241"/>
      <c r="D41" s="102"/>
      <c r="E41" s="1246" t="s">
        <v>31</v>
      </c>
      <c r="F41" s="1246"/>
      <c r="G41" s="1246"/>
      <c r="H41" s="1247"/>
      <c r="I41" s="103">
        <v>20661</v>
      </c>
      <c r="J41" s="104">
        <v>20832</v>
      </c>
      <c r="K41" s="104">
        <v>20345</v>
      </c>
      <c r="L41" s="104">
        <v>20126</v>
      </c>
      <c r="M41" s="105">
        <v>19823</v>
      </c>
    </row>
    <row r="42" spans="2:13" ht="27.75" customHeight="1" x14ac:dyDescent="0.15">
      <c r="B42" s="1242"/>
      <c r="C42" s="1243"/>
      <c r="D42" s="106"/>
      <c r="E42" s="1248" t="s">
        <v>32</v>
      </c>
      <c r="F42" s="1248"/>
      <c r="G42" s="1248"/>
      <c r="H42" s="1249"/>
      <c r="I42" s="107">
        <v>110</v>
      </c>
      <c r="J42" s="108">
        <v>93</v>
      </c>
      <c r="K42" s="108">
        <v>69</v>
      </c>
      <c r="L42" s="108">
        <v>60</v>
      </c>
      <c r="M42" s="109">
        <v>43</v>
      </c>
    </row>
    <row r="43" spans="2:13" ht="27.75" customHeight="1" x14ac:dyDescent="0.15">
      <c r="B43" s="1242"/>
      <c r="C43" s="1243"/>
      <c r="D43" s="106"/>
      <c r="E43" s="1248" t="s">
        <v>33</v>
      </c>
      <c r="F43" s="1248"/>
      <c r="G43" s="1248"/>
      <c r="H43" s="1249"/>
      <c r="I43" s="107">
        <v>11092</v>
      </c>
      <c r="J43" s="108">
        <v>11133</v>
      </c>
      <c r="K43" s="108">
        <v>10749</v>
      </c>
      <c r="L43" s="108">
        <v>9329</v>
      </c>
      <c r="M43" s="109">
        <v>7960</v>
      </c>
    </row>
    <row r="44" spans="2:13" ht="27.75" customHeight="1" x14ac:dyDescent="0.15">
      <c r="B44" s="1242"/>
      <c r="C44" s="1243"/>
      <c r="D44" s="106"/>
      <c r="E44" s="1248" t="s">
        <v>34</v>
      </c>
      <c r="F44" s="1248"/>
      <c r="G44" s="1248"/>
      <c r="H44" s="1249"/>
      <c r="I44" s="107">
        <v>1228</v>
      </c>
      <c r="J44" s="108">
        <v>1338</v>
      </c>
      <c r="K44" s="108">
        <v>2046</v>
      </c>
      <c r="L44" s="108">
        <v>2178</v>
      </c>
      <c r="M44" s="109">
        <v>2478</v>
      </c>
    </row>
    <row r="45" spans="2:13" ht="27.75" customHeight="1" x14ac:dyDescent="0.15">
      <c r="B45" s="1242"/>
      <c r="C45" s="1243"/>
      <c r="D45" s="106"/>
      <c r="E45" s="1248" t="s">
        <v>35</v>
      </c>
      <c r="F45" s="1248"/>
      <c r="G45" s="1248"/>
      <c r="H45" s="1249"/>
      <c r="I45" s="107">
        <v>2151</v>
      </c>
      <c r="J45" s="108">
        <v>2088</v>
      </c>
      <c r="K45" s="108">
        <v>2114</v>
      </c>
      <c r="L45" s="108">
        <v>2120</v>
      </c>
      <c r="M45" s="109">
        <v>2108</v>
      </c>
    </row>
    <row r="46" spans="2:13" ht="27.75" customHeight="1" x14ac:dyDescent="0.15">
      <c r="B46" s="1242"/>
      <c r="C46" s="1243"/>
      <c r="D46" s="110"/>
      <c r="E46" s="1248" t="s">
        <v>36</v>
      </c>
      <c r="F46" s="1248"/>
      <c r="G46" s="1248"/>
      <c r="H46" s="1249"/>
      <c r="I46" s="107">
        <v>481</v>
      </c>
      <c r="J46" s="108">
        <v>473</v>
      </c>
      <c r="K46" s="108">
        <v>463</v>
      </c>
      <c r="L46" s="108">
        <v>458</v>
      </c>
      <c r="M46" s="109">
        <v>448</v>
      </c>
    </row>
    <row r="47" spans="2:13" ht="27.75" customHeight="1" x14ac:dyDescent="0.15">
      <c r="B47" s="1242"/>
      <c r="C47" s="1243"/>
      <c r="D47" s="111"/>
      <c r="E47" s="1250" t="s">
        <v>37</v>
      </c>
      <c r="F47" s="1251"/>
      <c r="G47" s="1251"/>
      <c r="H47" s="1252"/>
      <c r="I47" s="107" t="s">
        <v>513</v>
      </c>
      <c r="J47" s="108" t="s">
        <v>513</v>
      </c>
      <c r="K47" s="108" t="s">
        <v>513</v>
      </c>
      <c r="L47" s="108" t="s">
        <v>513</v>
      </c>
      <c r="M47" s="109" t="s">
        <v>513</v>
      </c>
    </row>
    <row r="48" spans="2:13" ht="27.75" customHeight="1" x14ac:dyDescent="0.15">
      <c r="B48" s="1242"/>
      <c r="C48" s="1243"/>
      <c r="D48" s="106"/>
      <c r="E48" s="1248" t="s">
        <v>38</v>
      </c>
      <c r="F48" s="1248"/>
      <c r="G48" s="1248"/>
      <c r="H48" s="1249"/>
      <c r="I48" s="107" t="s">
        <v>513</v>
      </c>
      <c r="J48" s="108" t="s">
        <v>513</v>
      </c>
      <c r="K48" s="108" t="s">
        <v>513</v>
      </c>
      <c r="L48" s="108" t="s">
        <v>513</v>
      </c>
      <c r="M48" s="109" t="s">
        <v>513</v>
      </c>
    </row>
    <row r="49" spans="2:13" ht="27.75" customHeight="1" x14ac:dyDescent="0.15">
      <c r="B49" s="1244"/>
      <c r="C49" s="1245"/>
      <c r="D49" s="106"/>
      <c r="E49" s="1248" t="s">
        <v>39</v>
      </c>
      <c r="F49" s="1248"/>
      <c r="G49" s="1248"/>
      <c r="H49" s="1249"/>
      <c r="I49" s="107" t="s">
        <v>513</v>
      </c>
      <c r="J49" s="108" t="s">
        <v>513</v>
      </c>
      <c r="K49" s="108" t="s">
        <v>513</v>
      </c>
      <c r="L49" s="108" t="s">
        <v>513</v>
      </c>
      <c r="M49" s="109" t="s">
        <v>513</v>
      </c>
    </row>
    <row r="50" spans="2:13" ht="27.75" customHeight="1" x14ac:dyDescent="0.15">
      <c r="B50" s="1253" t="s">
        <v>40</v>
      </c>
      <c r="C50" s="1254"/>
      <c r="D50" s="112"/>
      <c r="E50" s="1248" t="s">
        <v>41</v>
      </c>
      <c r="F50" s="1248"/>
      <c r="G50" s="1248"/>
      <c r="H50" s="1249"/>
      <c r="I50" s="107">
        <v>1802</v>
      </c>
      <c r="J50" s="108">
        <v>2108</v>
      </c>
      <c r="K50" s="108">
        <v>2416</v>
      </c>
      <c r="L50" s="108">
        <v>2541</v>
      </c>
      <c r="M50" s="109">
        <v>3208</v>
      </c>
    </row>
    <row r="51" spans="2:13" ht="27.75" customHeight="1" x14ac:dyDescent="0.15">
      <c r="B51" s="1242"/>
      <c r="C51" s="1243"/>
      <c r="D51" s="106"/>
      <c r="E51" s="1248" t="s">
        <v>42</v>
      </c>
      <c r="F51" s="1248"/>
      <c r="G51" s="1248"/>
      <c r="H51" s="1249"/>
      <c r="I51" s="107">
        <v>1553</v>
      </c>
      <c r="J51" s="108">
        <v>1519</v>
      </c>
      <c r="K51" s="108">
        <v>1343</v>
      </c>
      <c r="L51" s="108">
        <v>1223</v>
      </c>
      <c r="M51" s="109">
        <v>1112</v>
      </c>
    </row>
    <row r="52" spans="2:13" ht="27.75" customHeight="1" x14ac:dyDescent="0.15">
      <c r="B52" s="1244"/>
      <c r="C52" s="1245"/>
      <c r="D52" s="106"/>
      <c r="E52" s="1248" t="s">
        <v>43</v>
      </c>
      <c r="F52" s="1248"/>
      <c r="G52" s="1248"/>
      <c r="H52" s="1249"/>
      <c r="I52" s="107">
        <v>18496</v>
      </c>
      <c r="J52" s="108">
        <v>17980</v>
      </c>
      <c r="K52" s="108">
        <v>17639</v>
      </c>
      <c r="L52" s="108">
        <v>17328</v>
      </c>
      <c r="M52" s="109">
        <v>17345</v>
      </c>
    </row>
    <row r="53" spans="2:13" ht="27.75" customHeight="1" thickBot="1" x14ac:dyDescent="0.2">
      <c r="B53" s="1255" t="s">
        <v>44</v>
      </c>
      <c r="C53" s="1256"/>
      <c r="D53" s="113"/>
      <c r="E53" s="1257" t="s">
        <v>45</v>
      </c>
      <c r="F53" s="1257"/>
      <c r="G53" s="1257"/>
      <c r="H53" s="1258"/>
      <c r="I53" s="114">
        <v>13872</v>
      </c>
      <c r="J53" s="115">
        <v>14350</v>
      </c>
      <c r="K53" s="115">
        <v>14388</v>
      </c>
      <c r="L53" s="115">
        <v>13181</v>
      </c>
      <c r="M53" s="116">
        <v>11195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FOsumaz6i40HJWa3xxa4DMaSVaEtp4DKG2R52ajV2Urve9W3UwqG8hpbG8RHL3EIXplv82WZZD7eLEOBpK7VQ==" saltValue="C7Wyva47qzMU8l/E0oXM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7" t="s">
        <v>48</v>
      </c>
      <c r="D55" s="1267"/>
      <c r="E55" s="1268"/>
      <c r="F55" s="128">
        <v>882</v>
      </c>
      <c r="G55" s="128">
        <v>883</v>
      </c>
      <c r="H55" s="129">
        <v>972</v>
      </c>
    </row>
    <row r="56" spans="2:8" ht="52.5" customHeight="1" x14ac:dyDescent="0.15">
      <c r="B56" s="130"/>
      <c r="C56" s="1269" t="s">
        <v>49</v>
      </c>
      <c r="D56" s="1269"/>
      <c r="E56" s="1270"/>
      <c r="F56" s="131">
        <v>34</v>
      </c>
      <c r="G56" s="131">
        <v>25</v>
      </c>
      <c r="H56" s="132">
        <v>10</v>
      </c>
    </row>
    <row r="57" spans="2:8" ht="53.25" customHeight="1" x14ac:dyDescent="0.15">
      <c r="B57" s="130"/>
      <c r="C57" s="1271" t="s">
        <v>50</v>
      </c>
      <c r="D57" s="1271"/>
      <c r="E57" s="1272"/>
      <c r="F57" s="133">
        <v>997</v>
      </c>
      <c r="G57" s="133">
        <v>1047</v>
      </c>
      <c r="H57" s="134">
        <v>1598</v>
      </c>
    </row>
    <row r="58" spans="2:8" ht="45.75" customHeight="1" x14ac:dyDescent="0.15">
      <c r="B58" s="135"/>
      <c r="C58" s="1259" t="s">
        <v>595</v>
      </c>
      <c r="D58" s="1260"/>
      <c r="E58" s="1261"/>
      <c r="F58" s="136">
        <v>371</v>
      </c>
      <c r="G58" s="136">
        <v>377</v>
      </c>
      <c r="H58" s="137">
        <v>913</v>
      </c>
    </row>
    <row r="59" spans="2:8" ht="45.75" customHeight="1" x14ac:dyDescent="0.15">
      <c r="B59" s="135"/>
      <c r="C59" s="1259" t="s">
        <v>599</v>
      </c>
      <c r="D59" s="1260"/>
      <c r="E59" s="1261"/>
      <c r="F59" s="136">
        <v>267</v>
      </c>
      <c r="G59" s="136">
        <v>267</v>
      </c>
      <c r="H59" s="137">
        <v>267</v>
      </c>
    </row>
    <row r="60" spans="2:8" ht="45.75" customHeight="1" x14ac:dyDescent="0.15">
      <c r="B60" s="135"/>
      <c r="C60" s="1259" t="s">
        <v>600</v>
      </c>
      <c r="D60" s="1260"/>
      <c r="E60" s="1261"/>
      <c r="F60" s="136">
        <v>132</v>
      </c>
      <c r="G60" s="136">
        <v>132</v>
      </c>
      <c r="H60" s="137">
        <v>132</v>
      </c>
    </row>
    <row r="61" spans="2:8" ht="45.75" customHeight="1" x14ac:dyDescent="0.15">
      <c r="B61" s="135"/>
      <c r="C61" s="1259" t="s">
        <v>596</v>
      </c>
      <c r="D61" s="1260"/>
      <c r="E61" s="1261"/>
      <c r="F61" s="136">
        <v>92</v>
      </c>
      <c r="G61" s="136">
        <v>118</v>
      </c>
      <c r="H61" s="137">
        <v>111</v>
      </c>
    </row>
    <row r="62" spans="2:8" ht="45.75" customHeight="1" thickBot="1" x14ac:dyDescent="0.2">
      <c r="B62" s="138"/>
      <c r="C62" s="1262" t="s">
        <v>601</v>
      </c>
      <c r="D62" s="1263"/>
      <c r="E62" s="1264"/>
      <c r="F62" s="139">
        <v>35</v>
      </c>
      <c r="G62" s="139">
        <v>40</v>
      </c>
      <c r="H62" s="140">
        <v>46</v>
      </c>
    </row>
    <row r="63" spans="2:8" ht="52.5" customHeight="1" thickBot="1" x14ac:dyDescent="0.2">
      <c r="B63" s="141"/>
      <c r="C63" s="1265" t="s">
        <v>51</v>
      </c>
      <c r="D63" s="1265"/>
      <c r="E63" s="1266"/>
      <c r="F63" s="142">
        <v>1913</v>
      </c>
      <c r="G63" s="142">
        <v>1955</v>
      </c>
      <c r="H63" s="143">
        <v>2580</v>
      </c>
    </row>
    <row r="64" spans="2:8" ht="15" customHeight="1" x14ac:dyDescent="0.15"/>
  </sheetData>
  <sheetProtection algorithmName="SHA-512" hashValue="ash3aQK9q3WI9yFw07A3NpYnWsDf9gLec8ZlKosv/zui36wlGw4dwdAMZ16BswkfwMiTj/mZV3nyZqzt1LBoRA==" saltValue="iS52CidiqegyaKFy2mSN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72397</v>
      </c>
      <c r="E3" s="162"/>
      <c r="F3" s="163">
        <v>65876</v>
      </c>
      <c r="G3" s="164"/>
      <c r="H3" s="165"/>
    </row>
    <row r="4" spans="1:8" x14ac:dyDescent="0.15">
      <c r="A4" s="166"/>
      <c r="B4" s="167"/>
      <c r="C4" s="168"/>
      <c r="D4" s="169">
        <v>15077</v>
      </c>
      <c r="E4" s="170"/>
      <c r="F4" s="171">
        <v>36484</v>
      </c>
      <c r="G4" s="172"/>
      <c r="H4" s="173"/>
    </row>
    <row r="5" spans="1:8" x14ac:dyDescent="0.15">
      <c r="A5" s="154" t="s">
        <v>546</v>
      </c>
      <c r="B5" s="159"/>
      <c r="C5" s="160"/>
      <c r="D5" s="161">
        <v>84689</v>
      </c>
      <c r="E5" s="162"/>
      <c r="F5" s="163">
        <v>68468</v>
      </c>
      <c r="G5" s="164"/>
      <c r="H5" s="165"/>
    </row>
    <row r="6" spans="1:8" x14ac:dyDescent="0.15">
      <c r="A6" s="166"/>
      <c r="B6" s="167"/>
      <c r="C6" s="168"/>
      <c r="D6" s="169">
        <v>12640</v>
      </c>
      <c r="E6" s="170"/>
      <c r="F6" s="171">
        <v>34140</v>
      </c>
      <c r="G6" s="172"/>
      <c r="H6" s="173"/>
    </row>
    <row r="7" spans="1:8" x14ac:dyDescent="0.15">
      <c r="A7" s="154" t="s">
        <v>547</v>
      </c>
      <c r="B7" s="159"/>
      <c r="C7" s="160"/>
      <c r="D7" s="161">
        <v>48561</v>
      </c>
      <c r="E7" s="162"/>
      <c r="F7" s="163">
        <v>69729</v>
      </c>
      <c r="G7" s="164"/>
      <c r="H7" s="165"/>
    </row>
    <row r="8" spans="1:8" x14ac:dyDescent="0.15">
      <c r="A8" s="166"/>
      <c r="B8" s="167"/>
      <c r="C8" s="168"/>
      <c r="D8" s="169">
        <v>21756</v>
      </c>
      <c r="E8" s="170"/>
      <c r="F8" s="171">
        <v>38908</v>
      </c>
      <c r="G8" s="172"/>
      <c r="H8" s="173"/>
    </row>
    <row r="9" spans="1:8" x14ac:dyDescent="0.15">
      <c r="A9" s="154" t="s">
        <v>548</v>
      </c>
      <c r="B9" s="159"/>
      <c r="C9" s="160"/>
      <c r="D9" s="161">
        <v>65247</v>
      </c>
      <c r="E9" s="162"/>
      <c r="F9" s="163">
        <v>74581</v>
      </c>
      <c r="G9" s="164"/>
      <c r="H9" s="165"/>
    </row>
    <row r="10" spans="1:8" x14ac:dyDescent="0.15">
      <c r="A10" s="166"/>
      <c r="B10" s="167"/>
      <c r="C10" s="168"/>
      <c r="D10" s="169">
        <v>13815</v>
      </c>
      <c r="E10" s="170"/>
      <c r="F10" s="171">
        <v>41563</v>
      </c>
      <c r="G10" s="172"/>
      <c r="H10" s="173"/>
    </row>
    <row r="11" spans="1:8" x14ac:dyDescent="0.15">
      <c r="A11" s="154" t="s">
        <v>549</v>
      </c>
      <c r="B11" s="159"/>
      <c r="C11" s="160"/>
      <c r="D11" s="161">
        <v>55929</v>
      </c>
      <c r="E11" s="162"/>
      <c r="F11" s="163">
        <v>76347</v>
      </c>
      <c r="G11" s="164"/>
      <c r="H11" s="165"/>
    </row>
    <row r="12" spans="1:8" x14ac:dyDescent="0.15">
      <c r="A12" s="166"/>
      <c r="B12" s="167"/>
      <c r="C12" s="174"/>
      <c r="D12" s="169">
        <v>7911</v>
      </c>
      <c r="E12" s="170"/>
      <c r="F12" s="171">
        <v>41762</v>
      </c>
      <c r="G12" s="172"/>
      <c r="H12" s="173"/>
    </row>
    <row r="13" spans="1:8" x14ac:dyDescent="0.15">
      <c r="A13" s="154"/>
      <c r="B13" s="159"/>
      <c r="C13" s="175"/>
      <c r="D13" s="176">
        <v>65365</v>
      </c>
      <c r="E13" s="177"/>
      <c r="F13" s="178">
        <v>71000</v>
      </c>
      <c r="G13" s="179"/>
      <c r="H13" s="165"/>
    </row>
    <row r="14" spans="1:8" x14ac:dyDescent="0.15">
      <c r="A14" s="166"/>
      <c r="B14" s="167"/>
      <c r="C14" s="168"/>
      <c r="D14" s="169">
        <v>14240</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3.41</v>
      </c>
      <c r="C19" s="180">
        <f>ROUND(VALUE(SUBSTITUTE(実質収支比率等に係る経年分析!G$48,"▲","-")),2)</f>
        <v>3.48</v>
      </c>
      <c r="D19" s="180">
        <f>ROUND(VALUE(SUBSTITUTE(実質収支比率等に係る経年分析!H$48,"▲","-")),2)</f>
        <v>3.87</v>
      </c>
      <c r="E19" s="180">
        <f>ROUND(VALUE(SUBSTITUTE(実質収支比率等に係る経年分析!I$48,"▲","-")),2)</f>
        <v>3.41</v>
      </c>
      <c r="F19" s="180">
        <f>ROUND(VALUE(SUBSTITUTE(実質収支比率等に係る経年分析!J$48,"▲","-")),2)</f>
        <v>3.58</v>
      </c>
    </row>
    <row r="20" spans="1:11" x14ac:dyDescent="0.15">
      <c r="A20" s="180" t="s">
        <v>55</v>
      </c>
      <c r="B20" s="180">
        <f>ROUND(VALUE(SUBSTITUTE(実質収支比率等に係る経年分析!F$47,"▲","-")),2)</f>
        <v>7.61</v>
      </c>
      <c r="C20" s="180">
        <f>ROUND(VALUE(SUBSTITUTE(実質収支比率等に係る経年分析!G$47,"▲","-")),2)</f>
        <v>8.7899999999999991</v>
      </c>
      <c r="D20" s="180">
        <f>ROUND(VALUE(SUBSTITUTE(実質収支比率等に係る経年分析!H$47,"▲","-")),2)</f>
        <v>9.92</v>
      </c>
      <c r="E20" s="180">
        <f>ROUND(VALUE(SUBSTITUTE(実質収支比率等に係る経年分析!I$47,"▲","-")),2)</f>
        <v>9.92</v>
      </c>
      <c r="F20" s="180">
        <f>ROUND(VALUE(SUBSTITUTE(実質収支比率等に係る経年分析!J$47,"▲","-")),2)</f>
        <v>10.42</v>
      </c>
    </row>
    <row r="21" spans="1:11" x14ac:dyDescent="0.15">
      <c r="A21" s="180" t="s">
        <v>56</v>
      </c>
      <c r="B21" s="180">
        <f>IF(ISNUMBER(VALUE(SUBSTITUTE(実質収支比率等に係る経年分析!F$49,"▲","-"))),ROUND(VALUE(SUBSTITUTE(実質収支比率等に係る経年分析!F$49,"▲","-")),2),NA())</f>
        <v>0.21</v>
      </c>
      <c r="C21" s="180">
        <f>IF(ISNUMBER(VALUE(SUBSTITUTE(実質収支比率等に係る経年分析!G$49,"▲","-"))),ROUND(VALUE(SUBSTITUTE(実質収支比率等に係る経年分析!G$49,"▲","-")),2),NA())</f>
        <v>1.83</v>
      </c>
      <c r="D21" s="180">
        <f>IF(ISNUMBER(VALUE(SUBSTITUTE(実質収支比率等に係る経年分析!H$49,"▲","-"))),ROUND(VALUE(SUBSTITUTE(実質収支比率等に係る経年分析!H$49,"▲","-")),2),NA())</f>
        <v>2.99</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1.45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駒ヶ根高原別荘地特別会計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0.67</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0.78</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3.57</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6.85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8.7899999999999991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9.52</v>
      </c>
    </row>
    <row r="36" spans="1:16" x14ac:dyDescent="0.15">
      <c r="A36" s="181" t="str">
        <f>IF(連結実質赤字比率に係る赤字・黒字の構成分析!C$34="",NA(),連結実質赤字比率に係る赤字・黒字の構成分析!C$34)</f>
        <v>農業集落排水事業会計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13.11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1889</v>
      </c>
      <c r="E42" s="182"/>
      <c r="F42" s="182"/>
      <c r="G42" s="182">
        <f>'実質公債費比率（分子）の構造'!L$52</f>
        <v>1805</v>
      </c>
      <c r="H42" s="182"/>
      <c r="I42" s="182"/>
      <c r="J42" s="182">
        <f>'実質公債費比率（分子）の構造'!M$52</f>
        <v>1748</v>
      </c>
      <c r="K42" s="182"/>
      <c r="L42" s="182"/>
      <c r="M42" s="182">
        <f>'実質公債費比率（分子）の構造'!N$52</f>
        <v>1670</v>
      </c>
      <c r="N42" s="182"/>
      <c r="O42" s="182"/>
      <c r="P42" s="182">
        <f>'実質公債費比率（分子）の構造'!O$52</f>
        <v>1633</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23</v>
      </c>
      <c r="C44" s="182"/>
      <c r="D44" s="182"/>
      <c r="E44" s="182">
        <f>'実質公債費比率（分子）の構造'!L$50</f>
        <v>23</v>
      </c>
      <c r="F44" s="182"/>
      <c r="G44" s="182"/>
      <c r="H44" s="182">
        <f>'実質公債費比率（分子）の構造'!M$50</f>
        <v>21</v>
      </c>
      <c r="I44" s="182"/>
      <c r="J44" s="182"/>
      <c r="K44" s="182">
        <f>'実質公債費比率（分子）の構造'!N$50</f>
        <v>18</v>
      </c>
      <c r="L44" s="182"/>
      <c r="M44" s="182"/>
      <c r="N44" s="182">
        <f>'実質公債費比率（分子）の構造'!O$50</f>
        <v>41</v>
      </c>
      <c r="O44" s="182"/>
      <c r="P44" s="182"/>
    </row>
    <row r="45" spans="1:16" x14ac:dyDescent="0.15">
      <c r="A45" s="182" t="s">
        <v>66</v>
      </c>
      <c r="B45" s="182">
        <f>'実質公債費比率（分子）の構造'!K$49</f>
        <v>247</v>
      </c>
      <c r="C45" s="182"/>
      <c r="D45" s="182"/>
      <c r="E45" s="182">
        <f>'実質公債費比率（分子）の構造'!L$49</f>
        <v>237</v>
      </c>
      <c r="F45" s="182"/>
      <c r="G45" s="182"/>
      <c r="H45" s="182">
        <f>'実質公債費比率（分子）の構造'!M$49</f>
        <v>209</v>
      </c>
      <c r="I45" s="182"/>
      <c r="J45" s="182"/>
      <c r="K45" s="182">
        <f>'実質公債費比率（分子）の構造'!N$49</f>
        <v>195</v>
      </c>
      <c r="L45" s="182"/>
      <c r="M45" s="182"/>
      <c r="N45" s="182">
        <f>'実質公債費比率（分子）の構造'!O$49</f>
        <v>238</v>
      </c>
      <c r="O45" s="182"/>
      <c r="P45" s="182"/>
    </row>
    <row r="46" spans="1:16" x14ac:dyDescent="0.15">
      <c r="A46" s="182" t="s">
        <v>67</v>
      </c>
      <c r="B46" s="182">
        <f>'実質公債費比率（分子）の構造'!K$48</f>
        <v>699</v>
      </c>
      <c r="C46" s="182"/>
      <c r="D46" s="182"/>
      <c r="E46" s="182">
        <f>'実質公債費比率（分子）の構造'!L$48</f>
        <v>641</v>
      </c>
      <c r="F46" s="182"/>
      <c r="G46" s="182"/>
      <c r="H46" s="182">
        <f>'実質公債費比率（分子）の構造'!M$48</f>
        <v>702</v>
      </c>
      <c r="I46" s="182"/>
      <c r="J46" s="182"/>
      <c r="K46" s="182">
        <f>'実質公債費比率（分子）の構造'!N$48</f>
        <v>529</v>
      </c>
      <c r="L46" s="182"/>
      <c r="M46" s="182"/>
      <c r="N46" s="182">
        <f>'実質公債費比率（分子）の構造'!O$48</f>
        <v>472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1894</v>
      </c>
      <c r="C49" s="182"/>
      <c r="D49" s="182"/>
      <c r="E49" s="182">
        <f>'実質公債費比率（分子）の構造'!L$45</f>
        <v>1834</v>
      </c>
      <c r="F49" s="182"/>
      <c r="G49" s="182"/>
      <c r="H49" s="182">
        <f>'実質公債費比率（分子）の構造'!M$45</f>
        <v>1810</v>
      </c>
      <c r="I49" s="182"/>
      <c r="J49" s="182"/>
      <c r="K49" s="182">
        <f>'実質公債費比率（分子）の構造'!N$45</f>
        <v>1786</v>
      </c>
      <c r="L49" s="182"/>
      <c r="M49" s="182"/>
      <c r="N49" s="182">
        <f>'実質公債費比率（分子）の構造'!O$45</f>
        <v>1782</v>
      </c>
      <c r="O49" s="182"/>
      <c r="P49" s="182"/>
    </row>
    <row r="50" spans="1:16" x14ac:dyDescent="0.15">
      <c r="A50" s="182" t="s">
        <v>71</v>
      </c>
      <c r="B50" s="182" t="e">
        <f>NA()</f>
        <v>#N/A</v>
      </c>
      <c r="C50" s="182">
        <f>IF(ISNUMBER('実質公債費比率（分子）の構造'!K$53),'実質公債費比率（分子）の構造'!K$53,NA())</f>
        <v>974</v>
      </c>
      <c r="D50" s="182" t="e">
        <f>NA()</f>
        <v>#N/A</v>
      </c>
      <c r="E50" s="182" t="e">
        <f>NA()</f>
        <v>#N/A</v>
      </c>
      <c r="F50" s="182">
        <f>IF(ISNUMBER('実質公債費比率（分子）の構造'!L$53),'実質公債費比率（分子）の構造'!L$53,NA())</f>
        <v>930</v>
      </c>
      <c r="G50" s="182" t="e">
        <f>NA()</f>
        <v>#N/A</v>
      </c>
      <c r="H50" s="182" t="e">
        <f>NA()</f>
        <v>#N/A</v>
      </c>
      <c r="I50" s="182">
        <f>IF(ISNUMBER('実質公債費比率（分子）の構造'!M$53),'実質公債費比率（分子）の構造'!M$53,NA())</f>
        <v>994</v>
      </c>
      <c r="J50" s="182" t="e">
        <f>NA()</f>
        <v>#N/A</v>
      </c>
      <c r="K50" s="182" t="e">
        <f>NA()</f>
        <v>#N/A</v>
      </c>
      <c r="L50" s="182">
        <f>IF(ISNUMBER('実質公債費比率（分子）の構造'!N$53),'実質公債費比率（分子）の構造'!N$53,NA())</f>
        <v>858</v>
      </c>
      <c r="M50" s="182" t="e">
        <f>NA()</f>
        <v>#N/A</v>
      </c>
      <c r="N50" s="182" t="e">
        <f>NA()</f>
        <v>#N/A</v>
      </c>
      <c r="O50" s="182">
        <f>IF(ISNUMBER('実質公債費比率（分子）の構造'!O$53),'実質公債費比率（分子）の構造'!O$53,NA())</f>
        <v>900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18496</v>
      </c>
      <c r="E56" s="181"/>
      <c r="F56" s="181"/>
      <c r="G56" s="181">
        <f>'将来負担比率（分子）の構造'!J$52</f>
        <v>17980</v>
      </c>
      <c r="H56" s="181"/>
      <c r="I56" s="181"/>
      <c r="J56" s="181">
        <f>'将来負担比率（分子）の構造'!K$52</f>
        <v>17639</v>
      </c>
      <c r="K56" s="181"/>
      <c r="L56" s="181"/>
      <c r="M56" s="181">
        <f>'将来負担比率（分子）の構造'!L$52</f>
        <v>17328</v>
      </c>
      <c r="N56" s="181"/>
      <c r="O56" s="181"/>
      <c r="P56" s="181">
        <f>'将来負担比率（分子）の構造'!M$52</f>
        <v>17345</v>
      </c>
    </row>
    <row r="57" spans="1:16" x14ac:dyDescent="0.15">
      <c r="A57" s="181" t="s">
        <v>42</v>
      </c>
      <c r="B57" s="181"/>
      <c r="C57" s="181"/>
      <c r="D57" s="181">
        <f>'将来負担比率（分子）の構造'!I$51</f>
        <v>1553</v>
      </c>
      <c r="E57" s="181"/>
      <c r="F57" s="181"/>
      <c r="G57" s="181">
        <f>'将来負担比率（分子）の構造'!J$51</f>
        <v>1519</v>
      </c>
      <c r="H57" s="181"/>
      <c r="I57" s="181"/>
      <c r="J57" s="181">
        <f>'将来負担比率（分子）の構造'!K$51</f>
        <v>1343</v>
      </c>
      <c r="K57" s="181"/>
      <c r="L57" s="181"/>
      <c r="M57" s="181">
        <f>'将来負担比率（分子）の構造'!L$51</f>
        <v>1223</v>
      </c>
      <c r="N57" s="181"/>
      <c r="O57" s="181"/>
      <c r="P57" s="181">
        <f>'将来負担比率（分子）の構造'!M$51</f>
        <v>1112</v>
      </c>
    </row>
    <row r="58" spans="1:16" x14ac:dyDescent="0.15">
      <c r="A58" s="181" t="s">
        <v>41</v>
      </c>
      <c r="B58" s="181"/>
      <c r="C58" s="181"/>
      <c r="D58" s="181">
        <f>'将来負担比率（分子）の構造'!I$50</f>
        <v>1802</v>
      </c>
      <c r="E58" s="181"/>
      <c r="F58" s="181"/>
      <c r="G58" s="181">
        <f>'将来負担比率（分子）の構造'!J$50</f>
        <v>2108</v>
      </c>
      <c r="H58" s="181"/>
      <c r="I58" s="181"/>
      <c r="J58" s="181">
        <f>'将来負担比率（分子）の構造'!K$50</f>
        <v>2416</v>
      </c>
      <c r="K58" s="181"/>
      <c r="L58" s="181"/>
      <c r="M58" s="181">
        <f>'将来負担比率（分子）の構造'!L$50</f>
        <v>2541</v>
      </c>
      <c r="N58" s="181"/>
      <c r="O58" s="181"/>
      <c r="P58" s="181">
        <f>'将来負担比率（分子）の構造'!M$50</f>
        <v>3208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481</v>
      </c>
      <c r="C61" s="181"/>
      <c r="D61" s="181"/>
      <c r="E61" s="181">
        <f>'将来負担比率（分子）の構造'!J$46</f>
        <v>473</v>
      </c>
      <c r="F61" s="181"/>
      <c r="G61" s="181"/>
      <c r="H61" s="181">
        <f>'将来負担比率（分子）の構造'!K$46</f>
        <v>463</v>
      </c>
      <c r="I61" s="181"/>
      <c r="J61" s="181"/>
      <c r="K61" s="181">
        <f>'将来負担比率（分子）の構造'!L$46</f>
        <v>458</v>
      </c>
      <c r="L61" s="181"/>
      <c r="M61" s="181"/>
      <c r="N61" s="181">
        <f>'将来負担比率（分子）の構造'!M$46</f>
        <v>448</v>
      </c>
      <c r="O61" s="181"/>
      <c r="P61" s="181"/>
    </row>
    <row r="62" spans="1:16" x14ac:dyDescent="0.15">
      <c r="A62" s="181" t="s">
        <v>35</v>
      </c>
      <c r="B62" s="181">
        <f>'将来負担比率（分子）の構造'!I$45</f>
        <v>2151</v>
      </c>
      <c r="C62" s="181"/>
      <c r="D62" s="181"/>
      <c r="E62" s="181">
        <f>'将来負担比率（分子）の構造'!J$45</f>
        <v>2088</v>
      </c>
      <c r="F62" s="181"/>
      <c r="G62" s="181"/>
      <c r="H62" s="181">
        <f>'将来負担比率（分子）の構造'!K$45</f>
        <v>2114</v>
      </c>
      <c r="I62" s="181"/>
      <c r="J62" s="181"/>
      <c r="K62" s="181">
        <f>'将来負担比率（分子）の構造'!L$45</f>
        <v>2120</v>
      </c>
      <c r="L62" s="181"/>
      <c r="M62" s="181"/>
      <c r="N62" s="181">
        <f>'将来負担比率（分子）の構造'!M$45</f>
        <v>2108</v>
      </c>
      <c r="O62" s="181"/>
      <c r="P62" s="181"/>
    </row>
    <row r="63" spans="1:16" x14ac:dyDescent="0.15">
      <c r="A63" s="181" t="s">
        <v>34</v>
      </c>
      <c r="B63" s="181">
        <f>'将来負担比率（分子）の構造'!I$44</f>
        <v>1228</v>
      </c>
      <c r="C63" s="181"/>
      <c r="D63" s="181"/>
      <c r="E63" s="181">
        <f>'将来負担比率（分子）の構造'!J$44</f>
        <v>1338</v>
      </c>
      <c r="F63" s="181"/>
      <c r="G63" s="181"/>
      <c r="H63" s="181">
        <f>'将来負担比率（分子）の構造'!K$44</f>
        <v>2046</v>
      </c>
      <c r="I63" s="181"/>
      <c r="J63" s="181"/>
      <c r="K63" s="181">
        <f>'将来負担比率（分子）の構造'!L$44</f>
        <v>2178</v>
      </c>
      <c r="L63" s="181"/>
      <c r="M63" s="181"/>
      <c r="N63" s="181">
        <f>'将来負担比率（分子）の構造'!M$44</f>
        <v>2478</v>
      </c>
      <c r="O63" s="181"/>
      <c r="P63" s="181"/>
    </row>
    <row r="64" spans="1:16" x14ac:dyDescent="0.15">
      <c r="A64" s="181" t="s">
        <v>33</v>
      </c>
      <c r="B64" s="181">
        <f>'将来負担比率（分子）の構造'!I$43</f>
        <v>11092</v>
      </c>
      <c r="C64" s="181"/>
      <c r="D64" s="181"/>
      <c r="E64" s="181">
        <f>'将来負担比率（分子）の構造'!J$43</f>
        <v>11133</v>
      </c>
      <c r="F64" s="181"/>
      <c r="G64" s="181"/>
      <c r="H64" s="181">
        <f>'将来負担比率（分子）の構造'!K$43</f>
        <v>10749</v>
      </c>
      <c r="I64" s="181"/>
      <c r="J64" s="181"/>
      <c r="K64" s="181">
        <f>'将来負担比率（分子）の構造'!L$43</f>
        <v>9329</v>
      </c>
      <c r="L64" s="181"/>
      <c r="M64" s="181"/>
      <c r="N64" s="181">
        <f>'将来負担比率（分子）の構造'!M$43</f>
        <v>7960</v>
      </c>
      <c r="O64" s="181"/>
      <c r="P64" s="181"/>
    </row>
    <row r="65" spans="1:16" x14ac:dyDescent="0.15">
      <c r="A65" s="181" t="s">
        <v>32</v>
      </c>
      <c r="B65" s="181">
        <f>'将来負担比率（分子）の構造'!I$42</f>
        <v>110</v>
      </c>
      <c r="C65" s="181"/>
      <c r="D65" s="181"/>
      <c r="E65" s="181">
        <f>'将来負担比率（分子）の構造'!J$42</f>
        <v>93</v>
      </c>
      <c r="F65" s="181"/>
      <c r="G65" s="181"/>
      <c r="H65" s="181">
        <f>'将来負担比率（分子）の構造'!K$42</f>
        <v>69</v>
      </c>
      <c r="I65" s="181"/>
      <c r="J65" s="181"/>
      <c r="K65" s="181">
        <f>'将来負担比率（分子）の構造'!L$42</f>
        <v>60</v>
      </c>
      <c r="L65" s="181"/>
      <c r="M65" s="181"/>
      <c r="N65" s="181">
        <f>'将来負担比率（分子）の構造'!M$42</f>
        <v>43</v>
      </c>
      <c r="O65" s="181"/>
      <c r="P65" s="181"/>
    </row>
    <row r="66" spans="1:16" x14ac:dyDescent="0.15">
      <c r="A66" s="181" t="s">
        <v>31</v>
      </c>
      <c r="B66" s="181">
        <f>'将来負担比率（分子）の構造'!I$41</f>
        <v>20661</v>
      </c>
      <c r="C66" s="181"/>
      <c r="D66" s="181"/>
      <c r="E66" s="181">
        <f>'将来負担比率（分子）の構造'!J$41</f>
        <v>20832</v>
      </c>
      <c r="F66" s="181"/>
      <c r="G66" s="181"/>
      <c r="H66" s="181">
        <f>'将来負担比率（分子）の構造'!K$41</f>
        <v>20345</v>
      </c>
      <c r="I66" s="181"/>
      <c r="J66" s="181"/>
      <c r="K66" s="181">
        <f>'将来負担比率（分子）の構造'!L$41</f>
        <v>20126</v>
      </c>
      <c r="L66" s="181"/>
      <c r="M66" s="181"/>
      <c r="N66" s="181">
        <f>'将来負担比率（分子）の構造'!M$41</f>
        <v>19823</v>
      </c>
      <c r="O66" s="181"/>
      <c r="P66" s="181"/>
    </row>
    <row r="67" spans="1:16" x14ac:dyDescent="0.15">
      <c r="A67" s="181" t="s">
        <v>75</v>
      </c>
      <c r="B67" s="181" t="e">
        <f>NA()</f>
        <v>#N/A</v>
      </c>
      <c r="C67" s="181">
        <f>IF(ISNUMBER('将来負担比率（分子）の構造'!I$53), IF('将来負担比率（分子）の構造'!I$53 &lt; 0, 0, '将来負担比率（分子）の構造'!I$53), NA())</f>
        <v>13872</v>
      </c>
      <c r="D67" s="181" t="e">
        <f>NA()</f>
        <v>#N/A</v>
      </c>
      <c r="E67" s="181" t="e">
        <f>NA()</f>
        <v>#N/A</v>
      </c>
      <c r="F67" s="181">
        <f>IF(ISNUMBER('将来負担比率（分子）の構造'!J$53), IF('将来負担比率（分子）の構造'!J$53 &lt; 0, 0, '将来負担比率（分子）の構造'!J$53), NA())</f>
        <v>14350</v>
      </c>
      <c r="G67" s="181" t="e">
        <f>NA()</f>
        <v>#N/A</v>
      </c>
      <c r="H67" s="181" t="e">
        <f>NA()</f>
        <v>#N/A</v>
      </c>
      <c r="I67" s="181">
        <f>IF(ISNUMBER('将来負担比率（分子）の構造'!K$53), IF('将来負担比率（分子）の構造'!K$53 &lt; 0, 0, '将来負担比率（分子）の構造'!K$53), NA())</f>
        <v>14388</v>
      </c>
      <c r="J67" s="181" t="e">
        <f>NA()</f>
        <v>#N/A</v>
      </c>
      <c r="K67" s="181" t="e">
        <f>NA()</f>
        <v>#N/A</v>
      </c>
      <c r="L67" s="181">
        <f>IF(ISNUMBER('将来負担比率（分子）の構造'!L$53), IF('将来負担比率（分子）の構造'!L$53 &lt; 0, 0, '将来負担比率（分子）の構造'!L$53), NA())</f>
        <v>13181</v>
      </c>
      <c r="M67" s="181" t="e">
        <f>NA()</f>
        <v>#N/A</v>
      </c>
      <c r="N67" s="181" t="e">
        <f>NA()</f>
        <v>#N/A</v>
      </c>
      <c r="O67" s="181">
        <f>IF(ISNUMBER('将来負担比率（分子）の構造'!M$53), IF('将来負担比率（分子）の構造'!M$53 &lt; 0, 0, '将来負担比率（分子）の構造'!M$53), NA())</f>
        <v>11195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882</v>
      </c>
      <c r="C72" s="185">
        <f>基金残高に係る経年分析!G55</f>
        <v>883</v>
      </c>
      <c r="D72" s="185">
        <f>基金残高に係る経年分析!H55</f>
        <v>972</v>
      </c>
    </row>
    <row r="73" spans="1:16" x14ac:dyDescent="0.15">
      <c r="A73" s="184" t="s">
        <v>78</v>
      </c>
      <c r="B73" s="185">
        <f>基金残高に係る経年分析!F56</f>
        <v>34</v>
      </c>
      <c r="C73" s="185">
        <f>基金残高に係る経年分析!G56</f>
        <v>25</v>
      </c>
      <c r="D73" s="185">
        <f>基金残高に係る経年分析!H56</f>
        <v>10</v>
      </c>
    </row>
    <row r="74" spans="1:16" x14ac:dyDescent="0.15">
      <c r="A74" s="184" t="s">
        <v>79</v>
      </c>
      <c r="B74" s="185">
        <f>基金残高に係る経年分析!F57</f>
        <v>997</v>
      </c>
      <c r="C74" s="185">
        <f>基金残高に係る経年分析!G57</f>
        <v>1047</v>
      </c>
      <c r="D74" s="185">
        <f>基金残高に係る経年分析!H57</f>
        <v>1598</v>
      </c>
    </row>
  </sheetData>
  <sheetProtection algorithmName="SHA-512" hashValue="Wpv6vo3ExveyMjXM7c62rh7wK3EZiZW2V0bKOCBu4EwWdOyVmOC6i/E6NpNjyy6Kt4AXXoI7JzeU+3O470VlGw==" saltValue="DHfpBkiC3mRIIFb4jpCM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4619272</v>
      </c>
      <c r="S5" s="637"/>
      <c r="T5" s="637"/>
      <c r="U5" s="637"/>
      <c r="V5" s="637"/>
      <c r="W5" s="637"/>
      <c r="X5" s="637"/>
      <c r="Y5" s="638"/>
      <c r="Z5" s="639">
        <v>23.9</v>
      </c>
      <c r="AA5" s="639"/>
      <c r="AB5" s="639"/>
      <c r="AC5" s="639"/>
      <c r="AD5" s="640">
        <v>4522484</v>
      </c>
      <c r="AE5" s="640"/>
      <c r="AF5" s="640"/>
      <c r="AG5" s="640"/>
      <c r="AH5" s="640"/>
      <c r="AI5" s="640"/>
      <c r="AJ5" s="640"/>
      <c r="AK5" s="640"/>
      <c r="AL5" s="641">
        <v>51.3</v>
      </c>
      <c r="AM5" s="642"/>
      <c r="AN5" s="642"/>
      <c r="AO5" s="643"/>
      <c r="AP5" s="633" t="s">
        <v>226</v>
      </c>
      <c r="AQ5" s="634"/>
      <c r="AR5" s="634"/>
      <c r="AS5" s="634"/>
      <c r="AT5" s="634"/>
      <c r="AU5" s="634"/>
      <c r="AV5" s="634"/>
      <c r="AW5" s="634"/>
      <c r="AX5" s="634"/>
      <c r="AY5" s="634"/>
      <c r="AZ5" s="634"/>
      <c r="BA5" s="634"/>
      <c r="BB5" s="634"/>
      <c r="BC5" s="634"/>
      <c r="BD5" s="634"/>
      <c r="BE5" s="634"/>
      <c r="BF5" s="635"/>
      <c r="BG5" s="647">
        <v>4503298</v>
      </c>
      <c r="BH5" s="648"/>
      <c r="BI5" s="648"/>
      <c r="BJ5" s="648"/>
      <c r="BK5" s="648"/>
      <c r="BL5" s="648"/>
      <c r="BM5" s="648"/>
      <c r="BN5" s="649"/>
      <c r="BO5" s="650">
        <v>97.5</v>
      </c>
      <c r="BP5" s="650"/>
      <c r="BQ5" s="650"/>
      <c r="BR5" s="650"/>
      <c r="BS5" s="651">
        <v>9354</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201498</v>
      </c>
      <c r="S6" s="648"/>
      <c r="T6" s="648"/>
      <c r="U6" s="648"/>
      <c r="V6" s="648"/>
      <c r="W6" s="648"/>
      <c r="X6" s="648"/>
      <c r="Y6" s="649"/>
      <c r="Z6" s="650">
        <v>1</v>
      </c>
      <c r="AA6" s="650"/>
      <c r="AB6" s="650"/>
      <c r="AC6" s="650"/>
      <c r="AD6" s="651">
        <v>201498</v>
      </c>
      <c r="AE6" s="651"/>
      <c r="AF6" s="651"/>
      <c r="AG6" s="651"/>
      <c r="AH6" s="651"/>
      <c r="AI6" s="651"/>
      <c r="AJ6" s="651"/>
      <c r="AK6" s="651"/>
      <c r="AL6" s="652">
        <v>2.2999999999999998</v>
      </c>
      <c r="AM6" s="653"/>
      <c r="AN6" s="653"/>
      <c r="AO6" s="654"/>
      <c r="AP6" s="644" t="s">
        <v>231</v>
      </c>
      <c r="AQ6" s="645"/>
      <c r="AR6" s="645"/>
      <c r="AS6" s="645"/>
      <c r="AT6" s="645"/>
      <c r="AU6" s="645"/>
      <c r="AV6" s="645"/>
      <c r="AW6" s="645"/>
      <c r="AX6" s="645"/>
      <c r="AY6" s="645"/>
      <c r="AZ6" s="645"/>
      <c r="BA6" s="645"/>
      <c r="BB6" s="645"/>
      <c r="BC6" s="645"/>
      <c r="BD6" s="645"/>
      <c r="BE6" s="645"/>
      <c r="BF6" s="646"/>
      <c r="BG6" s="647">
        <v>4503298</v>
      </c>
      <c r="BH6" s="648"/>
      <c r="BI6" s="648"/>
      <c r="BJ6" s="648"/>
      <c r="BK6" s="648"/>
      <c r="BL6" s="648"/>
      <c r="BM6" s="648"/>
      <c r="BN6" s="649"/>
      <c r="BO6" s="650">
        <v>97.5</v>
      </c>
      <c r="BP6" s="650"/>
      <c r="BQ6" s="650"/>
      <c r="BR6" s="650"/>
      <c r="BS6" s="651">
        <v>9354</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129269</v>
      </c>
      <c r="CS6" s="648"/>
      <c r="CT6" s="648"/>
      <c r="CU6" s="648"/>
      <c r="CV6" s="648"/>
      <c r="CW6" s="648"/>
      <c r="CX6" s="648"/>
      <c r="CY6" s="649"/>
      <c r="CZ6" s="641">
        <v>0.7</v>
      </c>
      <c r="DA6" s="642"/>
      <c r="DB6" s="642"/>
      <c r="DC6" s="661"/>
      <c r="DD6" s="656" t="s">
        <v>128</v>
      </c>
      <c r="DE6" s="648"/>
      <c r="DF6" s="648"/>
      <c r="DG6" s="648"/>
      <c r="DH6" s="648"/>
      <c r="DI6" s="648"/>
      <c r="DJ6" s="648"/>
      <c r="DK6" s="648"/>
      <c r="DL6" s="648"/>
      <c r="DM6" s="648"/>
      <c r="DN6" s="648"/>
      <c r="DO6" s="648"/>
      <c r="DP6" s="649"/>
      <c r="DQ6" s="656">
        <v>129269</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3679</v>
      </c>
      <c r="S7" s="648"/>
      <c r="T7" s="648"/>
      <c r="U7" s="648"/>
      <c r="V7" s="648"/>
      <c r="W7" s="648"/>
      <c r="X7" s="648"/>
      <c r="Y7" s="649"/>
      <c r="Z7" s="650">
        <v>0</v>
      </c>
      <c r="AA7" s="650"/>
      <c r="AB7" s="650"/>
      <c r="AC7" s="650"/>
      <c r="AD7" s="651">
        <v>3679</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1942662</v>
      </c>
      <c r="BH7" s="648"/>
      <c r="BI7" s="648"/>
      <c r="BJ7" s="648"/>
      <c r="BK7" s="648"/>
      <c r="BL7" s="648"/>
      <c r="BM7" s="648"/>
      <c r="BN7" s="649"/>
      <c r="BO7" s="650">
        <v>42.1</v>
      </c>
      <c r="BP7" s="650"/>
      <c r="BQ7" s="650"/>
      <c r="BR7" s="650"/>
      <c r="BS7" s="651">
        <v>9354</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5435909</v>
      </c>
      <c r="CS7" s="648"/>
      <c r="CT7" s="648"/>
      <c r="CU7" s="648"/>
      <c r="CV7" s="648"/>
      <c r="CW7" s="648"/>
      <c r="CX7" s="648"/>
      <c r="CY7" s="649"/>
      <c r="CZ7" s="650">
        <v>28.8</v>
      </c>
      <c r="DA7" s="650"/>
      <c r="DB7" s="650"/>
      <c r="DC7" s="650"/>
      <c r="DD7" s="656">
        <v>17021</v>
      </c>
      <c r="DE7" s="648"/>
      <c r="DF7" s="648"/>
      <c r="DG7" s="648"/>
      <c r="DH7" s="648"/>
      <c r="DI7" s="648"/>
      <c r="DJ7" s="648"/>
      <c r="DK7" s="648"/>
      <c r="DL7" s="648"/>
      <c r="DM7" s="648"/>
      <c r="DN7" s="648"/>
      <c r="DO7" s="648"/>
      <c r="DP7" s="649"/>
      <c r="DQ7" s="656">
        <v>1434168</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16229</v>
      </c>
      <c r="S8" s="648"/>
      <c r="T8" s="648"/>
      <c r="U8" s="648"/>
      <c r="V8" s="648"/>
      <c r="W8" s="648"/>
      <c r="X8" s="648"/>
      <c r="Y8" s="649"/>
      <c r="Z8" s="650">
        <v>0.1</v>
      </c>
      <c r="AA8" s="650"/>
      <c r="AB8" s="650"/>
      <c r="AC8" s="650"/>
      <c r="AD8" s="651">
        <v>16229</v>
      </c>
      <c r="AE8" s="651"/>
      <c r="AF8" s="651"/>
      <c r="AG8" s="651"/>
      <c r="AH8" s="651"/>
      <c r="AI8" s="651"/>
      <c r="AJ8" s="651"/>
      <c r="AK8" s="651"/>
      <c r="AL8" s="652">
        <v>0.2</v>
      </c>
      <c r="AM8" s="653"/>
      <c r="AN8" s="653"/>
      <c r="AO8" s="654"/>
      <c r="AP8" s="644" t="s">
        <v>237</v>
      </c>
      <c r="AQ8" s="645"/>
      <c r="AR8" s="645"/>
      <c r="AS8" s="645"/>
      <c r="AT8" s="645"/>
      <c r="AU8" s="645"/>
      <c r="AV8" s="645"/>
      <c r="AW8" s="645"/>
      <c r="AX8" s="645"/>
      <c r="AY8" s="645"/>
      <c r="AZ8" s="645"/>
      <c r="BA8" s="645"/>
      <c r="BB8" s="645"/>
      <c r="BC8" s="645"/>
      <c r="BD8" s="645"/>
      <c r="BE8" s="645"/>
      <c r="BF8" s="646"/>
      <c r="BG8" s="647">
        <v>62391</v>
      </c>
      <c r="BH8" s="648"/>
      <c r="BI8" s="648"/>
      <c r="BJ8" s="648"/>
      <c r="BK8" s="648"/>
      <c r="BL8" s="648"/>
      <c r="BM8" s="648"/>
      <c r="BN8" s="649"/>
      <c r="BO8" s="650">
        <v>1.4</v>
      </c>
      <c r="BP8" s="650"/>
      <c r="BQ8" s="650"/>
      <c r="BR8" s="650"/>
      <c r="BS8" s="656" t="s">
        <v>128</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4102401</v>
      </c>
      <c r="CS8" s="648"/>
      <c r="CT8" s="648"/>
      <c r="CU8" s="648"/>
      <c r="CV8" s="648"/>
      <c r="CW8" s="648"/>
      <c r="CX8" s="648"/>
      <c r="CY8" s="649"/>
      <c r="CZ8" s="650">
        <v>21.8</v>
      </c>
      <c r="DA8" s="650"/>
      <c r="DB8" s="650"/>
      <c r="DC8" s="650"/>
      <c r="DD8" s="656">
        <v>4463</v>
      </c>
      <c r="DE8" s="648"/>
      <c r="DF8" s="648"/>
      <c r="DG8" s="648"/>
      <c r="DH8" s="648"/>
      <c r="DI8" s="648"/>
      <c r="DJ8" s="648"/>
      <c r="DK8" s="648"/>
      <c r="DL8" s="648"/>
      <c r="DM8" s="648"/>
      <c r="DN8" s="648"/>
      <c r="DO8" s="648"/>
      <c r="DP8" s="649"/>
      <c r="DQ8" s="656">
        <v>2338550</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18763</v>
      </c>
      <c r="S9" s="648"/>
      <c r="T9" s="648"/>
      <c r="U9" s="648"/>
      <c r="V9" s="648"/>
      <c r="W9" s="648"/>
      <c r="X9" s="648"/>
      <c r="Y9" s="649"/>
      <c r="Z9" s="650">
        <v>0.1</v>
      </c>
      <c r="AA9" s="650"/>
      <c r="AB9" s="650"/>
      <c r="AC9" s="650"/>
      <c r="AD9" s="651">
        <v>18763</v>
      </c>
      <c r="AE9" s="651"/>
      <c r="AF9" s="651"/>
      <c r="AG9" s="651"/>
      <c r="AH9" s="651"/>
      <c r="AI9" s="651"/>
      <c r="AJ9" s="651"/>
      <c r="AK9" s="651"/>
      <c r="AL9" s="652">
        <v>0.2</v>
      </c>
      <c r="AM9" s="653"/>
      <c r="AN9" s="653"/>
      <c r="AO9" s="654"/>
      <c r="AP9" s="644" t="s">
        <v>240</v>
      </c>
      <c r="AQ9" s="645"/>
      <c r="AR9" s="645"/>
      <c r="AS9" s="645"/>
      <c r="AT9" s="645"/>
      <c r="AU9" s="645"/>
      <c r="AV9" s="645"/>
      <c r="AW9" s="645"/>
      <c r="AX9" s="645"/>
      <c r="AY9" s="645"/>
      <c r="AZ9" s="645"/>
      <c r="BA9" s="645"/>
      <c r="BB9" s="645"/>
      <c r="BC9" s="645"/>
      <c r="BD9" s="645"/>
      <c r="BE9" s="645"/>
      <c r="BF9" s="646"/>
      <c r="BG9" s="647">
        <v>1618227</v>
      </c>
      <c r="BH9" s="648"/>
      <c r="BI9" s="648"/>
      <c r="BJ9" s="648"/>
      <c r="BK9" s="648"/>
      <c r="BL9" s="648"/>
      <c r="BM9" s="648"/>
      <c r="BN9" s="649"/>
      <c r="BO9" s="650">
        <v>35</v>
      </c>
      <c r="BP9" s="650"/>
      <c r="BQ9" s="650"/>
      <c r="BR9" s="650"/>
      <c r="BS9" s="656" t="s">
        <v>128</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1356360</v>
      </c>
      <c r="CS9" s="648"/>
      <c r="CT9" s="648"/>
      <c r="CU9" s="648"/>
      <c r="CV9" s="648"/>
      <c r="CW9" s="648"/>
      <c r="CX9" s="648"/>
      <c r="CY9" s="649"/>
      <c r="CZ9" s="650">
        <v>7.2</v>
      </c>
      <c r="DA9" s="650"/>
      <c r="DB9" s="650"/>
      <c r="DC9" s="650"/>
      <c r="DD9" s="656">
        <v>11337</v>
      </c>
      <c r="DE9" s="648"/>
      <c r="DF9" s="648"/>
      <c r="DG9" s="648"/>
      <c r="DH9" s="648"/>
      <c r="DI9" s="648"/>
      <c r="DJ9" s="648"/>
      <c r="DK9" s="648"/>
      <c r="DL9" s="648"/>
      <c r="DM9" s="648"/>
      <c r="DN9" s="648"/>
      <c r="DO9" s="648"/>
      <c r="DP9" s="649"/>
      <c r="DQ9" s="656">
        <v>1264182</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128</v>
      </c>
      <c r="AA10" s="650"/>
      <c r="AB10" s="650"/>
      <c r="AC10" s="650"/>
      <c r="AD10" s="651" t="s">
        <v>128</v>
      </c>
      <c r="AE10" s="651"/>
      <c r="AF10" s="651"/>
      <c r="AG10" s="651"/>
      <c r="AH10" s="651"/>
      <c r="AI10" s="651"/>
      <c r="AJ10" s="651"/>
      <c r="AK10" s="651"/>
      <c r="AL10" s="652" t="s">
        <v>128</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105215</v>
      </c>
      <c r="BH10" s="648"/>
      <c r="BI10" s="648"/>
      <c r="BJ10" s="648"/>
      <c r="BK10" s="648"/>
      <c r="BL10" s="648"/>
      <c r="BM10" s="648"/>
      <c r="BN10" s="649"/>
      <c r="BO10" s="650">
        <v>2.2999999999999998</v>
      </c>
      <c r="BP10" s="650"/>
      <c r="BQ10" s="650"/>
      <c r="BR10" s="650"/>
      <c r="BS10" s="656" t="s">
        <v>128</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15513</v>
      </c>
      <c r="CS10" s="648"/>
      <c r="CT10" s="648"/>
      <c r="CU10" s="648"/>
      <c r="CV10" s="648"/>
      <c r="CW10" s="648"/>
      <c r="CX10" s="648"/>
      <c r="CY10" s="649"/>
      <c r="CZ10" s="650">
        <v>0.1</v>
      </c>
      <c r="DA10" s="650"/>
      <c r="DB10" s="650"/>
      <c r="DC10" s="650"/>
      <c r="DD10" s="656" t="s">
        <v>128</v>
      </c>
      <c r="DE10" s="648"/>
      <c r="DF10" s="648"/>
      <c r="DG10" s="648"/>
      <c r="DH10" s="648"/>
      <c r="DI10" s="648"/>
      <c r="DJ10" s="648"/>
      <c r="DK10" s="648"/>
      <c r="DL10" s="648"/>
      <c r="DM10" s="648"/>
      <c r="DN10" s="648"/>
      <c r="DO10" s="648"/>
      <c r="DP10" s="649"/>
      <c r="DQ10" s="656">
        <v>12713</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783105</v>
      </c>
      <c r="S11" s="648"/>
      <c r="T11" s="648"/>
      <c r="U11" s="648"/>
      <c r="V11" s="648"/>
      <c r="W11" s="648"/>
      <c r="X11" s="648"/>
      <c r="Y11" s="649"/>
      <c r="Z11" s="652">
        <v>4.0999999999999996</v>
      </c>
      <c r="AA11" s="653"/>
      <c r="AB11" s="653"/>
      <c r="AC11" s="665"/>
      <c r="AD11" s="656">
        <v>783105</v>
      </c>
      <c r="AE11" s="648"/>
      <c r="AF11" s="648"/>
      <c r="AG11" s="648"/>
      <c r="AH11" s="648"/>
      <c r="AI11" s="648"/>
      <c r="AJ11" s="648"/>
      <c r="AK11" s="649"/>
      <c r="AL11" s="652">
        <v>8.9</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156829</v>
      </c>
      <c r="BH11" s="648"/>
      <c r="BI11" s="648"/>
      <c r="BJ11" s="648"/>
      <c r="BK11" s="648"/>
      <c r="BL11" s="648"/>
      <c r="BM11" s="648"/>
      <c r="BN11" s="649"/>
      <c r="BO11" s="650">
        <v>3.4</v>
      </c>
      <c r="BP11" s="650"/>
      <c r="BQ11" s="650"/>
      <c r="BR11" s="650"/>
      <c r="BS11" s="656">
        <v>9354</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820499</v>
      </c>
      <c r="CS11" s="648"/>
      <c r="CT11" s="648"/>
      <c r="CU11" s="648"/>
      <c r="CV11" s="648"/>
      <c r="CW11" s="648"/>
      <c r="CX11" s="648"/>
      <c r="CY11" s="649"/>
      <c r="CZ11" s="650">
        <v>4.4000000000000004</v>
      </c>
      <c r="DA11" s="650"/>
      <c r="DB11" s="650"/>
      <c r="DC11" s="650"/>
      <c r="DD11" s="656">
        <v>99817</v>
      </c>
      <c r="DE11" s="648"/>
      <c r="DF11" s="648"/>
      <c r="DG11" s="648"/>
      <c r="DH11" s="648"/>
      <c r="DI11" s="648"/>
      <c r="DJ11" s="648"/>
      <c r="DK11" s="648"/>
      <c r="DL11" s="648"/>
      <c r="DM11" s="648"/>
      <c r="DN11" s="648"/>
      <c r="DO11" s="648"/>
      <c r="DP11" s="649"/>
      <c r="DQ11" s="656">
        <v>583907</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128</v>
      </c>
      <c r="AA12" s="650"/>
      <c r="AB12" s="650"/>
      <c r="AC12" s="650"/>
      <c r="AD12" s="651" t="s">
        <v>128</v>
      </c>
      <c r="AE12" s="651"/>
      <c r="AF12" s="651"/>
      <c r="AG12" s="651"/>
      <c r="AH12" s="651"/>
      <c r="AI12" s="651"/>
      <c r="AJ12" s="651"/>
      <c r="AK12" s="651"/>
      <c r="AL12" s="652" t="s">
        <v>128</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2253102</v>
      </c>
      <c r="BH12" s="648"/>
      <c r="BI12" s="648"/>
      <c r="BJ12" s="648"/>
      <c r="BK12" s="648"/>
      <c r="BL12" s="648"/>
      <c r="BM12" s="648"/>
      <c r="BN12" s="649"/>
      <c r="BO12" s="650">
        <v>48.8</v>
      </c>
      <c r="BP12" s="650"/>
      <c r="BQ12" s="650"/>
      <c r="BR12" s="650"/>
      <c r="BS12" s="656" t="s">
        <v>128</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1073322</v>
      </c>
      <c r="CS12" s="648"/>
      <c r="CT12" s="648"/>
      <c r="CU12" s="648"/>
      <c r="CV12" s="648"/>
      <c r="CW12" s="648"/>
      <c r="CX12" s="648"/>
      <c r="CY12" s="649"/>
      <c r="CZ12" s="650">
        <v>5.7</v>
      </c>
      <c r="DA12" s="650"/>
      <c r="DB12" s="650"/>
      <c r="DC12" s="650"/>
      <c r="DD12" s="656">
        <v>26759</v>
      </c>
      <c r="DE12" s="648"/>
      <c r="DF12" s="648"/>
      <c r="DG12" s="648"/>
      <c r="DH12" s="648"/>
      <c r="DI12" s="648"/>
      <c r="DJ12" s="648"/>
      <c r="DK12" s="648"/>
      <c r="DL12" s="648"/>
      <c r="DM12" s="648"/>
      <c r="DN12" s="648"/>
      <c r="DO12" s="648"/>
      <c r="DP12" s="649"/>
      <c r="DQ12" s="656">
        <v>565257</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128</v>
      </c>
      <c r="AA13" s="650"/>
      <c r="AB13" s="650"/>
      <c r="AC13" s="650"/>
      <c r="AD13" s="651" t="s">
        <v>128</v>
      </c>
      <c r="AE13" s="651"/>
      <c r="AF13" s="651"/>
      <c r="AG13" s="651"/>
      <c r="AH13" s="651"/>
      <c r="AI13" s="651"/>
      <c r="AJ13" s="651"/>
      <c r="AK13" s="651"/>
      <c r="AL13" s="652" t="s">
        <v>128</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2239099</v>
      </c>
      <c r="BH13" s="648"/>
      <c r="BI13" s="648"/>
      <c r="BJ13" s="648"/>
      <c r="BK13" s="648"/>
      <c r="BL13" s="648"/>
      <c r="BM13" s="648"/>
      <c r="BN13" s="649"/>
      <c r="BO13" s="650">
        <v>48.5</v>
      </c>
      <c r="BP13" s="650"/>
      <c r="BQ13" s="650"/>
      <c r="BR13" s="650"/>
      <c r="BS13" s="656" t="s">
        <v>128</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1083692</v>
      </c>
      <c r="CS13" s="648"/>
      <c r="CT13" s="648"/>
      <c r="CU13" s="648"/>
      <c r="CV13" s="648"/>
      <c r="CW13" s="648"/>
      <c r="CX13" s="648"/>
      <c r="CY13" s="649"/>
      <c r="CZ13" s="650">
        <v>5.8</v>
      </c>
      <c r="DA13" s="650"/>
      <c r="DB13" s="650"/>
      <c r="DC13" s="650"/>
      <c r="DD13" s="656">
        <v>509431</v>
      </c>
      <c r="DE13" s="648"/>
      <c r="DF13" s="648"/>
      <c r="DG13" s="648"/>
      <c r="DH13" s="648"/>
      <c r="DI13" s="648"/>
      <c r="DJ13" s="648"/>
      <c r="DK13" s="648"/>
      <c r="DL13" s="648"/>
      <c r="DM13" s="648"/>
      <c r="DN13" s="648"/>
      <c r="DO13" s="648"/>
      <c r="DP13" s="649"/>
      <c r="DQ13" s="656">
        <v>637165</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128</v>
      </c>
      <c r="S14" s="648"/>
      <c r="T14" s="648"/>
      <c r="U14" s="648"/>
      <c r="V14" s="648"/>
      <c r="W14" s="648"/>
      <c r="X14" s="648"/>
      <c r="Y14" s="649"/>
      <c r="Z14" s="650" t="s">
        <v>128</v>
      </c>
      <c r="AA14" s="650"/>
      <c r="AB14" s="650"/>
      <c r="AC14" s="650"/>
      <c r="AD14" s="651" t="s">
        <v>128</v>
      </c>
      <c r="AE14" s="651"/>
      <c r="AF14" s="651"/>
      <c r="AG14" s="651"/>
      <c r="AH14" s="651"/>
      <c r="AI14" s="651"/>
      <c r="AJ14" s="651"/>
      <c r="AK14" s="651"/>
      <c r="AL14" s="652" t="s">
        <v>128</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130488</v>
      </c>
      <c r="BH14" s="648"/>
      <c r="BI14" s="648"/>
      <c r="BJ14" s="648"/>
      <c r="BK14" s="648"/>
      <c r="BL14" s="648"/>
      <c r="BM14" s="648"/>
      <c r="BN14" s="649"/>
      <c r="BO14" s="650">
        <v>2.8</v>
      </c>
      <c r="BP14" s="650"/>
      <c r="BQ14" s="650"/>
      <c r="BR14" s="650"/>
      <c r="BS14" s="656" t="s">
        <v>128</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428875</v>
      </c>
      <c r="CS14" s="648"/>
      <c r="CT14" s="648"/>
      <c r="CU14" s="648"/>
      <c r="CV14" s="648"/>
      <c r="CW14" s="648"/>
      <c r="CX14" s="648"/>
      <c r="CY14" s="649"/>
      <c r="CZ14" s="650">
        <v>2.2999999999999998</v>
      </c>
      <c r="DA14" s="650"/>
      <c r="DB14" s="650"/>
      <c r="DC14" s="650"/>
      <c r="DD14" s="656">
        <v>14474</v>
      </c>
      <c r="DE14" s="648"/>
      <c r="DF14" s="648"/>
      <c r="DG14" s="648"/>
      <c r="DH14" s="648"/>
      <c r="DI14" s="648"/>
      <c r="DJ14" s="648"/>
      <c r="DK14" s="648"/>
      <c r="DL14" s="648"/>
      <c r="DM14" s="648"/>
      <c r="DN14" s="648"/>
      <c r="DO14" s="648"/>
      <c r="DP14" s="649"/>
      <c r="DQ14" s="656">
        <v>403787</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128</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177046</v>
      </c>
      <c r="BH15" s="648"/>
      <c r="BI15" s="648"/>
      <c r="BJ15" s="648"/>
      <c r="BK15" s="648"/>
      <c r="BL15" s="648"/>
      <c r="BM15" s="648"/>
      <c r="BN15" s="649"/>
      <c r="BO15" s="650">
        <v>3.8</v>
      </c>
      <c r="BP15" s="650"/>
      <c r="BQ15" s="650"/>
      <c r="BR15" s="650"/>
      <c r="BS15" s="656" t="s">
        <v>128</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2578106</v>
      </c>
      <c r="CS15" s="648"/>
      <c r="CT15" s="648"/>
      <c r="CU15" s="648"/>
      <c r="CV15" s="648"/>
      <c r="CW15" s="648"/>
      <c r="CX15" s="648"/>
      <c r="CY15" s="649"/>
      <c r="CZ15" s="650">
        <v>13.7</v>
      </c>
      <c r="DA15" s="650"/>
      <c r="DB15" s="650"/>
      <c r="DC15" s="650"/>
      <c r="DD15" s="656">
        <v>1129791</v>
      </c>
      <c r="DE15" s="648"/>
      <c r="DF15" s="648"/>
      <c r="DG15" s="648"/>
      <c r="DH15" s="648"/>
      <c r="DI15" s="648"/>
      <c r="DJ15" s="648"/>
      <c r="DK15" s="648"/>
      <c r="DL15" s="648"/>
      <c r="DM15" s="648"/>
      <c r="DN15" s="648"/>
      <c r="DO15" s="648"/>
      <c r="DP15" s="649"/>
      <c r="DQ15" s="656">
        <v>1153908</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12848</v>
      </c>
      <c r="S16" s="648"/>
      <c r="T16" s="648"/>
      <c r="U16" s="648"/>
      <c r="V16" s="648"/>
      <c r="W16" s="648"/>
      <c r="X16" s="648"/>
      <c r="Y16" s="649"/>
      <c r="Z16" s="650">
        <v>0.1</v>
      </c>
      <c r="AA16" s="650"/>
      <c r="AB16" s="650"/>
      <c r="AC16" s="650"/>
      <c r="AD16" s="651">
        <v>12848</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128</v>
      </c>
      <c r="BP16" s="650"/>
      <c r="BQ16" s="650"/>
      <c r="BR16" s="650"/>
      <c r="BS16" s="656" t="s">
        <v>128</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23210</v>
      </c>
      <c r="CS16" s="648"/>
      <c r="CT16" s="648"/>
      <c r="CU16" s="648"/>
      <c r="CV16" s="648"/>
      <c r="CW16" s="648"/>
      <c r="CX16" s="648"/>
      <c r="CY16" s="649"/>
      <c r="CZ16" s="650">
        <v>0.1</v>
      </c>
      <c r="DA16" s="650"/>
      <c r="DB16" s="650"/>
      <c r="DC16" s="650"/>
      <c r="DD16" s="656" t="s">
        <v>128</v>
      </c>
      <c r="DE16" s="648"/>
      <c r="DF16" s="648"/>
      <c r="DG16" s="648"/>
      <c r="DH16" s="648"/>
      <c r="DI16" s="648"/>
      <c r="DJ16" s="648"/>
      <c r="DK16" s="648"/>
      <c r="DL16" s="648"/>
      <c r="DM16" s="648"/>
      <c r="DN16" s="648"/>
      <c r="DO16" s="648"/>
      <c r="DP16" s="649"/>
      <c r="DQ16" s="656">
        <v>13115</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43155</v>
      </c>
      <c r="S17" s="648"/>
      <c r="T17" s="648"/>
      <c r="U17" s="648"/>
      <c r="V17" s="648"/>
      <c r="W17" s="648"/>
      <c r="X17" s="648"/>
      <c r="Y17" s="649"/>
      <c r="Z17" s="650">
        <v>0.2</v>
      </c>
      <c r="AA17" s="650"/>
      <c r="AB17" s="650"/>
      <c r="AC17" s="650"/>
      <c r="AD17" s="651">
        <v>43155</v>
      </c>
      <c r="AE17" s="651"/>
      <c r="AF17" s="651"/>
      <c r="AG17" s="651"/>
      <c r="AH17" s="651"/>
      <c r="AI17" s="651"/>
      <c r="AJ17" s="651"/>
      <c r="AK17" s="651"/>
      <c r="AL17" s="652">
        <v>0.5</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128</v>
      </c>
      <c r="BP17" s="650"/>
      <c r="BQ17" s="650"/>
      <c r="BR17" s="650"/>
      <c r="BS17" s="656" t="s">
        <v>128</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1797452</v>
      </c>
      <c r="CS17" s="648"/>
      <c r="CT17" s="648"/>
      <c r="CU17" s="648"/>
      <c r="CV17" s="648"/>
      <c r="CW17" s="648"/>
      <c r="CX17" s="648"/>
      <c r="CY17" s="649"/>
      <c r="CZ17" s="650">
        <v>9.5</v>
      </c>
      <c r="DA17" s="650"/>
      <c r="DB17" s="650"/>
      <c r="DC17" s="650"/>
      <c r="DD17" s="656" t="s">
        <v>128</v>
      </c>
      <c r="DE17" s="648"/>
      <c r="DF17" s="648"/>
      <c r="DG17" s="648"/>
      <c r="DH17" s="648"/>
      <c r="DI17" s="648"/>
      <c r="DJ17" s="648"/>
      <c r="DK17" s="648"/>
      <c r="DL17" s="648"/>
      <c r="DM17" s="648"/>
      <c r="DN17" s="648"/>
      <c r="DO17" s="648"/>
      <c r="DP17" s="649"/>
      <c r="DQ17" s="656">
        <v>1772664</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34926</v>
      </c>
      <c r="S18" s="648"/>
      <c r="T18" s="648"/>
      <c r="U18" s="648"/>
      <c r="V18" s="648"/>
      <c r="W18" s="648"/>
      <c r="X18" s="648"/>
      <c r="Y18" s="649"/>
      <c r="Z18" s="650">
        <v>0.2</v>
      </c>
      <c r="AA18" s="650"/>
      <c r="AB18" s="650"/>
      <c r="AC18" s="650"/>
      <c r="AD18" s="651">
        <v>34926</v>
      </c>
      <c r="AE18" s="651"/>
      <c r="AF18" s="651"/>
      <c r="AG18" s="651"/>
      <c r="AH18" s="651"/>
      <c r="AI18" s="651"/>
      <c r="AJ18" s="651"/>
      <c r="AK18" s="651"/>
      <c r="AL18" s="652">
        <v>0.4</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128</v>
      </c>
      <c r="BP18" s="650"/>
      <c r="BQ18" s="650"/>
      <c r="BR18" s="650"/>
      <c r="BS18" s="656" t="s">
        <v>128</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24129</v>
      </c>
      <c r="S19" s="648"/>
      <c r="T19" s="648"/>
      <c r="U19" s="648"/>
      <c r="V19" s="648"/>
      <c r="W19" s="648"/>
      <c r="X19" s="648"/>
      <c r="Y19" s="649"/>
      <c r="Z19" s="650">
        <v>0.1</v>
      </c>
      <c r="AA19" s="650"/>
      <c r="AB19" s="650"/>
      <c r="AC19" s="650"/>
      <c r="AD19" s="651">
        <v>24129</v>
      </c>
      <c r="AE19" s="651"/>
      <c r="AF19" s="651"/>
      <c r="AG19" s="651"/>
      <c r="AH19" s="651"/>
      <c r="AI19" s="651"/>
      <c r="AJ19" s="651"/>
      <c r="AK19" s="651"/>
      <c r="AL19" s="652">
        <v>0.3</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115974</v>
      </c>
      <c r="BH19" s="648"/>
      <c r="BI19" s="648"/>
      <c r="BJ19" s="648"/>
      <c r="BK19" s="648"/>
      <c r="BL19" s="648"/>
      <c r="BM19" s="648"/>
      <c r="BN19" s="649"/>
      <c r="BO19" s="650">
        <v>2.5</v>
      </c>
      <c r="BP19" s="650"/>
      <c r="BQ19" s="650"/>
      <c r="BR19" s="650"/>
      <c r="BS19" s="656" t="s">
        <v>128</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128</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6334</v>
      </c>
      <c r="S20" s="648"/>
      <c r="T20" s="648"/>
      <c r="U20" s="648"/>
      <c r="V20" s="648"/>
      <c r="W20" s="648"/>
      <c r="X20" s="648"/>
      <c r="Y20" s="649"/>
      <c r="Z20" s="650">
        <v>0</v>
      </c>
      <c r="AA20" s="650"/>
      <c r="AB20" s="650"/>
      <c r="AC20" s="650"/>
      <c r="AD20" s="651">
        <v>6334</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115974</v>
      </c>
      <c r="BH20" s="648"/>
      <c r="BI20" s="648"/>
      <c r="BJ20" s="648"/>
      <c r="BK20" s="648"/>
      <c r="BL20" s="648"/>
      <c r="BM20" s="648"/>
      <c r="BN20" s="649"/>
      <c r="BO20" s="650">
        <v>2.5</v>
      </c>
      <c r="BP20" s="650"/>
      <c r="BQ20" s="650"/>
      <c r="BR20" s="650"/>
      <c r="BS20" s="656" t="s">
        <v>128</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18844608</v>
      </c>
      <c r="CS20" s="648"/>
      <c r="CT20" s="648"/>
      <c r="CU20" s="648"/>
      <c r="CV20" s="648"/>
      <c r="CW20" s="648"/>
      <c r="CX20" s="648"/>
      <c r="CY20" s="649"/>
      <c r="CZ20" s="650">
        <v>100</v>
      </c>
      <c r="DA20" s="650"/>
      <c r="DB20" s="650"/>
      <c r="DC20" s="650"/>
      <c r="DD20" s="656">
        <v>1813093</v>
      </c>
      <c r="DE20" s="648"/>
      <c r="DF20" s="648"/>
      <c r="DG20" s="648"/>
      <c r="DH20" s="648"/>
      <c r="DI20" s="648"/>
      <c r="DJ20" s="648"/>
      <c r="DK20" s="648"/>
      <c r="DL20" s="648"/>
      <c r="DM20" s="648"/>
      <c r="DN20" s="648"/>
      <c r="DO20" s="648"/>
      <c r="DP20" s="649"/>
      <c r="DQ20" s="656">
        <v>10308685</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4463</v>
      </c>
      <c r="S21" s="648"/>
      <c r="T21" s="648"/>
      <c r="U21" s="648"/>
      <c r="V21" s="648"/>
      <c r="W21" s="648"/>
      <c r="X21" s="648"/>
      <c r="Y21" s="649"/>
      <c r="Z21" s="650">
        <v>0</v>
      </c>
      <c r="AA21" s="650"/>
      <c r="AB21" s="650"/>
      <c r="AC21" s="650"/>
      <c r="AD21" s="651">
        <v>4463</v>
      </c>
      <c r="AE21" s="651"/>
      <c r="AF21" s="651"/>
      <c r="AG21" s="651"/>
      <c r="AH21" s="651"/>
      <c r="AI21" s="651"/>
      <c r="AJ21" s="651"/>
      <c r="AK21" s="651"/>
      <c r="AL21" s="652">
        <v>0.1</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19186</v>
      </c>
      <c r="BH21" s="648"/>
      <c r="BI21" s="648"/>
      <c r="BJ21" s="648"/>
      <c r="BK21" s="648"/>
      <c r="BL21" s="648"/>
      <c r="BM21" s="648"/>
      <c r="BN21" s="649"/>
      <c r="BO21" s="650">
        <v>0.4</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3528125</v>
      </c>
      <c r="S22" s="648"/>
      <c r="T22" s="648"/>
      <c r="U22" s="648"/>
      <c r="V22" s="648"/>
      <c r="W22" s="648"/>
      <c r="X22" s="648"/>
      <c r="Y22" s="649"/>
      <c r="Z22" s="650">
        <v>18.3</v>
      </c>
      <c r="AA22" s="650"/>
      <c r="AB22" s="650"/>
      <c r="AC22" s="650"/>
      <c r="AD22" s="651">
        <v>3141838</v>
      </c>
      <c r="AE22" s="651"/>
      <c r="AF22" s="651"/>
      <c r="AG22" s="651"/>
      <c r="AH22" s="651"/>
      <c r="AI22" s="651"/>
      <c r="AJ22" s="651"/>
      <c r="AK22" s="651"/>
      <c r="AL22" s="652">
        <v>35.6</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128</v>
      </c>
      <c r="BP22" s="650"/>
      <c r="BQ22" s="650"/>
      <c r="BR22" s="650"/>
      <c r="BS22" s="656" t="s">
        <v>128</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3141838</v>
      </c>
      <c r="S23" s="648"/>
      <c r="T23" s="648"/>
      <c r="U23" s="648"/>
      <c r="V23" s="648"/>
      <c r="W23" s="648"/>
      <c r="X23" s="648"/>
      <c r="Y23" s="649"/>
      <c r="Z23" s="650">
        <v>16.3</v>
      </c>
      <c r="AA23" s="650"/>
      <c r="AB23" s="650"/>
      <c r="AC23" s="650"/>
      <c r="AD23" s="651">
        <v>3141838</v>
      </c>
      <c r="AE23" s="651"/>
      <c r="AF23" s="651"/>
      <c r="AG23" s="651"/>
      <c r="AH23" s="651"/>
      <c r="AI23" s="651"/>
      <c r="AJ23" s="651"/>
      <c r="AK23" s="651"/>
      <c r="AL23" s="652">
        <v>35.6</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96788</v>
      </c>
      <c r="BH23" s="648"/>
      <c r="BI23" s="648"/>
      <c r="BJ23" s="648"/>
      <c r="BK23" s="648"/>
      <c r="BL23" s="648"/>
      <c r="BM23" s="648"/>
      <c r="BN23" s="649"/>
      <c r="BO23" s="650">
        <v>2.1</v>
      </c>
      <c r="BP23" s="650"/>
      <c r="BQ23" s="650"/>
      <c r="BR23" s="650"/>
      <c r="BS23" s="656" t="s">
        <v>128</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386073</v>
      </c>
      <c r="S24" s="648"/>
      <c r="T24" s="648"/>
      <c r="U24" s="648"/>
      <c r="V24" s="648"/>
      <c r="W24" s="648"/>
      <c r="X24" s="648"/>
      <c r="Y24" s="649"/>
      <c r="Z24" s="650">
        <v>2</v>
      </c>
      <c r="AA24" s="650"/>
      <c r="AB24" s="650"/>
      <c r="AC24" s="650"/>
      <c r="AD24" s="651" t="s">
        <v>128</v>
      </c>
      <c r="AE24" s="651"/>
      <c r="AF24" s="651"/>
      <c r="AG24" s="651"/>
      <c r="AH24" s="651"/>
      <c r="AI24" s="651"/>
      <c r="AJ24" s="651"/>
      <c r="AK24" s="651"/>
      <c r="AL24" s="652" t="s">
        <v>128</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128</v>
      </c>
      <c r="BP24" s="650"/>
      <c r="BQ24" s="650"/>
      <c r="BR24" s="650"/>
      <c r="BS24" s="656" t="s">
        <v>128</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6474494</v>
      </c>
      <c r="CS24" s="637"/>
      <c r="CT24" s="637"/>
      <c r="CU24" s="637"/>
      <c r="CV24" s="637"/>
      <c r="CW24" s="637"/>
      <c r="CX24" s="637"/>
      <c r="CY24" s="638"/>
      <c r="CZ24" s="641">
        <v>34.4</v>
      </c>
      <c r="DA24" s="642"/>
      <c r="DB24" s="642"/>
      <c r="DC24" s="661"/>
      <c r="DD24" s="686">
        <v>4844525</v>
      </c>
      <c r="DE24" s="637"/>
      <c r="DF24" s="637"/>
      <c r="DG24" s="637"/>
      <c r="DH24" s="637"/>
      <c r="DI24" s="637"/>
      <c r="DJ24" s="637"/>
      <c r="DK24" s="638"/>
      <c r="DL24" s="686">
        <v>4700035</v>
      </c>
      <c r="DM24" s="637"/>
      <c r="DN24" s="637"/>
      <c r="DO24" s="637"/>
      <c r="DP24" s="637"/>
      <c r="DQ24" s="637"/>
      <c r="DR24" s="637"/>
      <c r="DS24" s="637"/>
      <c r="DT24" s="637"/>
      <c r="DU24" s="637"/>
      <c r="DV24" s="638"/>
      <c r="DW24" s="641">
        <v>50.5</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v>214</v>
      </c>
      <c r="S25" s="648"/>
      <c r="T25" s="648"/>
      <c r="U25" s="648"/>
      <c r="V25" s="648"/>
      <c r="W25" s="648"/>
      <c r="X25" s="648"/>
      <c r="Y25" s="649"/>
      <c r="Z25" s="650">
        <v>0</v>
      </c>
      <c r="AA25" s="650"/>
      <c r="AB25" s="650"/>
      <c r="AC25" s="650"/>
      <c r="AD25" s="651" t="s">
        <v>128</v>
      </c>
      <c r="AE25" s="651"/>
      <c r="AF25" s="651"/>
      <c r="AG25" s="651"/>
      <c r="AH25" s="651"/>
      <c r="AI25" s="651"/>
      <c r="AJ25" s="651"/>
      <c r="AK25" s="651"/>
      <c r="AL25" s="652" t="s">
        <v>128</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128</v>
      </c>
      <c r="BP25" s="650"/>
      <c r="BQ25" s="650"/>
      <c r="BR25" s="650"/>
      <c r="BS25" s="656" t="s">
        <v>128</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2580343</v>
      </c>
      <c r="CS25" s="683"/>
      <c r="CT25" s="683"/>
      <c r="CU25" s="683"/>
      <c r="CV25" s="683"/>
      <c r="CW25" s="683"/>
      <c r="CX25" s="683"/>
      <c r="CY25" s="684"/>
      <c r="CZ25" s="652">
        <v>13.7</v>
      </c>
      <c r="DA25" s="681"/>
      <c r="DB25" s="681"/>
      <c r="DC25" s="685"/>
      <c r="DD25" s="656">
        <v>2445460</v>
      </c>
      <c r="DE25" s="683"/>
      <c r="DF25" s="683"/>
      <c r="DG25" s="683"/>
      <c r="DH25" s="683"/>
      <c r="DI25" s="683"/>
      <c r="DJ25" s="683"/>
      <c r="DK25" s="684"/>
      <c r="DL25" s="656">
        <v>2350367</v>
      </c>
      <c r="DM25" s="683"/>
      <c r="DN25" s="683"/>
      <c r="DO25" s="683"/>
      <c r="DP25" s="683"/>
      <c r="DQ25" s="683"/>
      <c r="DR25" s="683"/>
      <c r="DS25" s="683"/>
      <c r="DT25" s="683"/>
      <c r="DU25" s="683"/>
      <c r="DV25" s="684"/>
      <c r="DW25" s="652">
        <v>25.3</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9261600</v>
      </c>
      <c r="S26" s="648"/>
      <c r="T26" s="648"/>
      <c r="U26" s="648"/>
      <c r="V26" s="648"/>
      <c r="W26" s="648"/>
      <c r="X26" s="648"/>
      <c r="Y26" s="649"/>
      <c r="Z26" s="650">
        <v>48</v>
      </c>
      <c r="AA26" s="650"/>
      <c r="AB26" s="650"/>
      <c r="AC26" s="650"/>
      <c r="AD26" s="651">
        <v>8778525</v>
      </c>
      <c r="AE26" s="651"/>
      <c r="AF26" s="651"/>
      <c r="AG26" s="651"/>
      <c r="AH26" s="651"/>
      <c r="AI26" s="651"/>
      <c r="AJ26" s="651"/>
      <c r="AK26" s="651"/>
      <c r="AL26" s="652">
        <v>99.5</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128</v>
      </c>
      <c r="BH26" s="648"/>
      <c r="BI26" s="648"/>
      <c r="BJ26" s="648"/>
      <c r="BK26" s="648"/>
      <c r="BL26" s="648"/>
      <c r="BM26" s="648"/>
      <c r="BN26" s="649"/>
      <c r="BO26" s="650" t="s">
        <v>128</v>
      </c>
      <c r="BP26" s="650"/>
      <c r="BQ26" s="650"/>
      <c r="BR26" s="650"/>
      <c r="BS26" s="656" t="s">
        <v>128</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1294098</v>
      </c>
      <c r="CS26" s="648"/>
      <c r="CT26" s="648"/>
      <c r="CU26" s="648"/>
      <c r="CV26" s="648"/>
      <c r="CW26" s="648"/>
      <c r="CX26" s="648"/>
      <c r="CY26" s="649"/>
      <c r="CZ26" s="652">
        <v>6.9</v>
      </c>
      <c r="DA26" s="681"/>
      <c r="DB26" s="681"/>
      <c r="DC26" s="685"/>
      <c r="DD26" s="656">
        <v>1267212</v>
      </c>
      <c r="DE26" s="648"/>
      <c r="DF26" s="648"/>
      <c r="DG26" s="648"/>
      <c r="DH26" s="648"/>
      <c r="DI26" s="648"/>
      <c r="DJ26" s="648"/>
      <c r="DK26" s="649"/>
      <c r="DL26" s="656" t="s">
        <v>128</v>
      </c>
      <c r="DM26" s="648"/>
      <c r="DN26" s="648"/>
      <c r="DO26" s="648"/>
      <c r="DP26" s="648"/>
      <c r="DQ26" s="648"/>
      <c r="DR26" s="648"/>
      <c r="DS26" s="648"/>
      <c r="DT26" s="648"/>
      <c r="DU26" s="648"/>
      <c r="DV26" s="649"/>
      <c r="DW26" s="652" t="s">
        <v>128</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3177</v>
      </c>
      <c r="S27" s="648"/>
      <c r="T27" s="648"/>
      <c r="U27" s="648"/>
      <c r="V27" s="648"/>
      <c r="W27" s="648"/>
      <c r="X27" s="648"/>
      <c r="Y27" s="649"/>
      <c r="Z27" s="650">
        <v>0</v>
      </c>
      <c r="AA27" s="650"/>
      <c r="AB27" s="650"/>
      <c r="AC27" s="650"/>
      <c r="AD27" s="651">
        <v>3177</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4619272</v>
      </c>
      <c r="BH27" s="648"/>
      <c r="BI27" s="648"/>
      <c r="BJ27" s="648"/>
      <c r="BK27" s="648"/>
      <c r="BL27" s="648"/>
      <c r="BM27" s="648"/>
      <c r="BN27" s="649"/>
      <c r="BO27" s="650">
        <v>100</v>
      </c>
      <c r="BP27" s="650"/>
      <c r="BQ27" s="650"/>
      <c r="BR27" s="650"/>
      <c r="BS27" s="656">
        <v>9354</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2096699</v>
      </c>
      <c r="CS27" s="683"/>
      <c r="CT27" s="683"/>
      <c r="CU27" s="683"/>
      <c r="CV27" s="683"/>
      <c r="CW27" s="683"/>
      <c r="CX27" s="683"/>
      <c r="CY27" s="684"/>
      <c r="CZ27" s="652">
        <v>11.1</v>
      </c>
      <c r="DA27" s="681"/>
      <c r="DB27" s="681"/>
      <c r="DC27" s="685"/>
      <c r="DD27" s="656">
        <v>626401</v>
      </c>
      <c r="DE27" s="683"/>
      <c r="DF27" s="683"/>
      <c r="DG27" s="683"/>
      <c r="DH27" s="683"/>
      <c r="DI27" s="683"/>
      <c r="DJ27" s="683"/>
      <c r="DK27" s="684"/>
      <c r="DL27" s="656">
        <v>592504</v>
      </c>
      <c r="DM27" s="683"/>
      <c r="DN27" s="683"/>
      <c r="DO27" s="683"/>
      <c r="DP27" s="683"/>
      <c r="DQ27" s="683"/>
      <c r="DR27" s="683"/>
      <c r="DS27" s="683"/>
      <c r="DT27" s="683"/>
      <c r="DU27" s="683"/>
      <c r="DV27" s="684"/>
      <c r="DW27" s="652">
        <v>6.4</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90704</v>
      </c>
      <c r="S28" s="648"/>
      <c r="T28" s="648"/>
      <c r="U28" s="648"/>
      <c r="V28" s="648"/>
      <c r="W28" s="648"/>
      <c r="X28" s="648"/>
      <c r="Y28" s="649"/>
      <c r="Z28" s="650">
        <v>0.5</v>
      </c>
      <c r="AA28" s="650"/>
      <c r="AB28" s="650"/>
      <c r="AC28" s="650"/>
      <c r="AD28" s="651" t="s">
        <v>128</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1797452</v>
      </c>
      <c r="CS28" s="648"/>
      <c r="CT28" s="648"/>
      <c r="CU28" s="648"/>
      <c r="CV28" s="648"/>
      <c r="CW28" s="648"/>
      <c r="CX28" s="648"/>
      <c r="CY28" s="649"/>
      <c r="CZ28" s="652">
        <v>9.5</v>
      </c>
      <c r="DA28" s="681"/>
      <c r="DB28" s="681"/>
      <c r="DC28" s="685"/>
      <c r="DD28" s="656">
        <v>1772664</v>
      </c>
      <c r="DE28" s="648"/>
      <c r="DF28" s="648"/>
      <c r="DG28" s="648"/>
      <c r="DH28" s="648"/>
      <c r="DI28" s="648"/>
      <c r="DJ28" s="648"/>
      <c r="DK28" s="649"/>
      <c r="DL28" s="656">
        <v>1757164</v>
      </c>
      <c r="DM28" s="648"/>
      <c r="DN28" s="648"/>
      <c r="DO28" s="648"/>
      <c r="DP28" s="648"/>
      <c r="DQ28" s="648"/>
      <c r="DR28" s="648"/>
      <c r="DS28" s="648"/>
      <c r="DT28" s="648"/>
      <c r="DU28" s="648"/>
      <c r="DV28" s="649"/>
      <c r="DW28" s="652">
        <v>18.899999999999999</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110544</v>
      </c>
      <c r="S29" s="648"/>
      <c r="T29" s="648"/>
      <c r="U29" s="648"/>
      <c r="V29" s="648"/>
      <c r="W29" s="648"/>
      <c r="X29" s="648"/>
      <c r="Y29" s="649"/>
      <c r="Z29" s="650">
        <v>0.6</v>
      </c>
      <c r="AA29" s="650"/>
      <c r="AB29" s="650"/>
      <c r="AC29" s="650"/>
      <c r="AD29" s="651">
        <v>14412</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303</v>
      </c>
      <c r="CG29" s="663"/>
      <c r="CH29" s="663"/>
      <c r="CI29" s="663"/>
      <c r="CJ29" s="663"/>
      <c r="CK29" s="663"/>
      <c r="CL29" s="663"/>
      <c r="CM29" s="663"/>
      <c r="CN29" s="663"/>
      <c r="CO29" s="663"/>
      <c r="CP29" s="663"/>
      <c r="CQ29" s="664"/>
      <c r="CR29" s="647">
        <v>1797452</v>
      </c>
      <c r="CS29" s="683"/>
      <c r="CT29" s="683"/>
      <c r="CU29" s="683"/>
      <c r="CV29" s="683"/>
      <c r="CW29" s="683"/>
      <c r="CX29" s="683"/>
      <c r="CY29" s="684"/>
      <c r="CZ29" s="652">
        <v>9.5</v>
      </c>
      <c r="DA29" s="681"/>
      <c r="DB29" s="681"/>
      <c r="DC29" s="685"/>
      <c r="DD29" s="656">
        <v>1772664</v>
      </c>
      <c r="DE29" s="683"/>
      <c r="DF29" s="683"/>
      <c r="DG29" s="683"/>
      <c r="DH29" s="683"/>
      <c r="DI29" s="683"/>
      <c r="DJ29" s="683"/>
      <c r="DK29" s="684"/>
      <c r="DL29" s="656">
        <v>1757164</v>
      </c>
      <c r="DM29" s="683"/>
      <c r="DN29" s="683"/>
      <c r="DO29" s="683"/>
      <c r="DP29" s="683"/>
      <c r="DQ29" s="683"/>
      <c r="DR29" s="683"/>
      <c r="DS29" s="683"/>
      <c r="DT29" s="683"/>
      <c r="DU29" s="683"/>
      <c r="DV29" s="684"/>
      <c r="DW29" s="652">
        <v>18.899999999999999</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55208</v>
      </c>
      <c r="S30" s="648"/>
      <c r="T30" s="648"/>
      <c r="U30" s="648"/>
      <c r="V30" s="648"/>
      <c r="W30" s="648"/>
      <c r="X30" s="648"/>
      <c r="Y30" s="649"/>
      <c r="Z30" s="650">
        <v>0.3</v>
      </c>
      <c r="AA30" s="650"/>
      <c r="AB30" s="650"/>
      <c r="AC30" s="650"/>
      <c r="AD30" s="651" t="s">
        <v>128</v>
      </c>
      <c r="AE30" s="651"/>
      <c r="AF30" s="651"/>
      <c r="AG30" s="651"/>
      <c r="AH30" s="651"/>
      <c r="AI30" s="651"/>
      <c r="AJ30" s="651"/>
      <c r="AK30" s="651"/>
      <c r="AL30" s="652" t="s">
        <v>128</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1737057</v>
      </c>
      <c r="CS30" s="648"/>
      <c r="CT30" s="648"/>
      <c r="CU30" s="648"/>
      <c r="CV30" s="648"/>
      <c r="CW30" s="648"/>
      <c r="CX30" s="648"/>
      <c r="CY30" s="649"/>
      <c r="CZ30" s="652">
        <v>9.1999999999999993</v>
      </c>
      <c r="DA30" s="681"/>
      <c r="DB30" s="681"/>
      <c r="DC30" s="685"/>
      <c r="DD30" s="656">
        <v>1712269</v>
      </c>
      <c r="DE30" s="648"/>
      <c r="DF30" s="648"/>
      <c r="DG30" s="648"/>
      <c r="DH30" s="648"/>
      <c r="DI30" s="648"/>
      <c r="DJ30" s="648"/>
      <c r="DK30" s="649"/>
      <c r="DL30" s="656">
        <v>1696769</v>
      </c>
      <c r="DM30" s="648"/>
      <c r="DN30" s="648"/>
      <c r="DO30" s="648"/>
      <c r="DP30" s="648"/>
      <c r="DQ30" s="648"/>
      <c r="DR30" s="648"/>
      <c r="DS30" s="648"/>
      <c r="DT30" s="648"/>
      <c r="DU30" s="648"/>
      <c r="DV30" s="649"/>
      <c r="DW30" s="652">
        <v>18.2</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5771267</v>
      </c>
      <c r="S31" s="648"/>
      <c r="T31" s="648"/>
      <c r="U31" s="648"/>
      <c r="V31" s="648"/>
      <c r="W31" s="648"/>
      <c r="X31" s="648"/>
      <c r="Y31" s="649"/>
      <c r="Z31" s="650">
        <v>29.9</v>
      </c>
      <c r="AA31" s="650"/>
      <c r="AB31" s="650"/>
      <c r="AC31" s="650"/>
      <c r="AD31" s="651" t="s">
        <v>128</v>
      </c>
      <c r="AE31" s="651"/>
      <c r="AF31" s="651"/>
      <c r="AG31" s="651"/>
      <c r="AH31" s="651"/>
      <c r="AI31" s="651"/>
      <c r="AJ31" s="651"/>
      <c r="AK31" s="651"/>
      <c r="AL31" s="652" t="s">
        <v>128</v>
      </c>
      <c r="AM31" s="653"/>
      <c r="AN31" s="653"/>
      <c r="AO31" s="654"/>
      <c r="AP31" s="704" t="s">
        <v>309</v>
      </c>
      <c r="AQ31" s="705"/>
      <c r="AR31" s="705"/>
      <c r="AS31" s="705"/>
      <c r="AT31" s="710" t="s">
        <v>310</v>
      </c>
      <c r="AU31" s="231"/>
      <c r="AV31" s="231"/>
      <c r="AW31" s="231"/>
      <c r="AX31" s="633" t="s">
        <v>185</v>
      </c>
      <c r="AY31" s="634"/>
      <c r="AZ31" s="634"/>
      <c r="BA31" s="634"/>
      <c r="BB31" s="634"/>
      <c r="BC31" s="634"/>
      <c r="BD31" s="634"/>
      <c r="BE31" s="634"/>
      <c r="BF31" s="635"/>
      <c r="BG31" s="715">
        <v>98.9</v>
      </c>
      <c r="BH31" s="702"/>
      <c r="BI31" s="702"/>
      <c r="BJ31" s="702"/>
      <c r="BK31" s="702"/>
      <c r="BL31" s="702"/>
      <c r="BM31" s="642">
        <v>98.1</v>
      </c>
      <c r="BN31" s="702"/>
      <c r="BO31" s="702"/>
      <c r="BP31" s="702"/>
      <c r="BQ31" s="703"/>
      <c r="BR31" s="715">
        <v>99.4</v>
      </c>
      <c r="BS31" s="702"/>
      <c r="BT31" s="702"/>
      <c r="BU31" s="702"/>
      <c r="BV31" s="702"/>
      <c r="BW31" s="702"/>
      <c r="BX31" s="642">
        <v>98.4</v>
      </c>
      <c r="BY31" s="702"/>
      <c r="BZ31" s="702"/>
      <c r="CA31" s="702"/>
      <c r="CB31" s="703"/>
      <c r="CD31" s="689"/>
      <c r="CE31" s="690"/>
      <c r="CF31" s="662" t="s">
        <v>311</v>
      </c>
      <c r="CG31" s="663"/>
      <c r="CH31" s="663"/>
      <c r="CI31" s="663"/>
      <c r="CJ31" s="663"/>
      <c r="CK31" s="663"/>
      <c r="CL31" s="663"/>
      <c r="CM31" s="663"/>
      <c r="CN31" s="663"/>
      <c r="CO31" s="663"/>
      <c r="CP31" s="663"/>
      <c r="CQ31" s="664"/>
      <c r="CR31" s="647">
        <v>60395</v>
      </c>
      <c r="CS31" s="683"/>
      <c r="CT31" s="683"/>
      <c r="CU31" s="683"/>
      <c r="CV31" s="683"/>
      <c r="CW31" s="683"/>
      <c r="CX31" s="683"/>
      <c r="CY31" s="684"/>
      <c r="CZ31" s="652">
        <v>0.3</v>
      </c>
      <c r="DA31" s="681"/>
      <c r="DB31" s="681"/>
      <c r="DC31" s="685"/>
      <c r="DD31" s="656">
        <v>60395</v>
      </c>
      <c r="DE31" s="683"/>
      <c r="DF31" s="683"/>
      <c r="DG31" s="683"/>
      <c r="DH31" s="683"/>
      <c r="DI31" s="683"/>
      <c r="DJ31" s="683"/>
      <c r="DK31" s="684"/>
      <c r="DL31" s="656">
        <v>60395</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15">
      <c r="B32" s="693" t="s">
        <v>312</v>
      </c>
      <c r="C32" s="694"/>
      <c r="D32" s="694"/>
      <c r="E32" s="694"/>
      <c r="F32" s="694"/>
      <c r="G32" s="694"/>
      <c r="H32" s="694"/>
      <c r="I32" s="694"/>
      <c r="J32" s="694"/>
      <c r="K32" s="694"/>
      <c r="L32" s="694"/>
      <c r="M32" s="694"/>
      <c r="N32" s="694"/>
      <c r="O32" s="694"/>
      <c r="P32" s="694"/>
      <c r="Q32" s="695"/>
      <c r="R32" s="647" t="s">
        <v>128</v>
      </c>
      <c r="S32" s="648"/>
      <c r="T32" s="648"/>
      <c r="U32" s="648"/>
      <c r="V32" s="648"/>
      <c r="W32" s="648"/>
      <c r="X32" s="648"/>
      <c r="Y32" s="649"/>
      <c r="Z32" s="650" t="s">
        <v>128</v>
      </c>
      <c r="AA32" s="650"/>
      <c r="AB32" s="650"/>
      <c r="AC32" s="650"/>
      <c r="AD32" s="651" t="s">
        <v>128</v>
      </c>
      <c r="AE32" s="651"/>
      <c r="AF32" s="651"/>
      <c r="AG32" s="651"/>
      <c r="AH32" s="651"/>
      <c r="AI32" s="651"/>
      <c r="AJ32" s="651"/>
      <c r="AK32" s="651"/>
      <c r="AL32" s="652" t="s">
        <v>128</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98.9</v>
      </c>
      <c r="BH32" s="683"/>
      <c r="BI32" s="683"/>
      <c r="BJ32" s="683"/>
      <c r="BK32" s="683"/>
      <c r="BL32" s="683"/>
      <c r="BM32" s="653">
        <v>98.3</v>
      </c>
      <c r="BN32" s="713"/>
      <c r="BO32" s="713"/>
      <c r="BP32" s="713"/>
      <c r="BQ32" s="714"/>
      <c r="BR32" s="716">
        <v>99.5</v>
      </c>
      <c r="BS32" s="683"/>
      <c r="BT32" s="683"/>
      <c r="BU32" s="683"/>
      <c r="BV32" s="683"/>
      <c r="BW32" s="683"/>
      <c r="BX32" s="653">
        <v>98.8</v>
      </c>
      <c r="BY32" s="713"/>
      <c r="BZ32" s="713"/>
      <c r="CA32" s="713"/>
      <c r="CB32" s="714"/>
      <c r="CD32" s="691"/>
      <c r="CE32" s="692"/>
      <c r="CF32" s="662" t="s">
        <v>315</v>
      </c>
      <c r="CG32" s="663"/>
      <c r="CH32" s="663"/>
      <c r="CI32" s="663"/>
      <c r="CJ32" s="663"/>
      <c r="CK32" s="663"/>
      <c r="CL32" s="663"/>
      <c r="CM32" s="663"/>
      <c r="CN32" s="663"/>
      <c r="CO32" s="663"/>
      <c r="CP32" s="663"/>
      <c r="CQ32" s="664"/>
      <c r="CR32" s="647" t="s">
        <v>128</v>
      </c>
      <c r="CS32" s="648"/>
      <c r="CT32" s="648"/>
      <c r="CU32" s="648"/>
      <c r="CV32" s="648"/>
      <c r="CW32" s="648"/>
      <c r="CX32" s="648"/>
      <c r="CY32" s="649"/>
      <c r="CZ32" s="652" t="s">
        <v>128</v>
      </c>
      <c r="DA32" s="681"/>
      <c r="DB32" s="681"/>
      <c r="DC32" s="685"/>
      <c r="DD32" s="656" t="s">
        <v>128</v>
      </c>
      <c r="DE32" s="648"/>
      <c r="DF32" s="648"/>
      <c r="DG32" s="648"/>
      <c r="DH32" s="648"/>
      <c r="DI32" s="648"/>
      <c r="DJ32" s="648"/>
      <c r="DK32" s="649"/>
      <c r="DL32" s="656" t="s">
        <v>128</v>
      </c>
      <c r="DM32" s="648"/>
      <c r="DN32" s="648"/>
      <c r="DO32" s="648"/>
      <c r="DP32" s="648"/>
      <c r="DQ32" s="648"/>
      <c r="DR32" s="648"/>
      <c r="DS32" s="648"/>
      <c r="DT32" s="648"/>
      <c r="DU32" s="648"/>
      <c r="DV32" s="649"/>
      <c r="DW32" s="652" t="s">
        <v>128</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825533</v>
      </c>
      <c r="S33" s="648"/>
      <c r="T33" s="648"/>
      <c r="U33" s="648"/>
      <c r="V33" s="648"/>
      <c r="W33" s="648"/>
      <c r="X33" s="648"/>
      <c r="Y33" s="649"/>
      <c r="Z33" s="650">
        <v>4.3</v>
      </c>
      <c r="AA33" s="650"/>
      <c r="AB33" s="650"/>
      <c r="AC33" s="650"/>
      <c r="AD33" s="651" t="s">
        <v>128</v>
      </c>
      <c r="AE33" s="651"/>
      <c r="AF33" s="651"/>
      <c r="AG33" s="651"/>
      <c r="AH33" s="651"/>
      <c r="AI33" s="651"/>
      <c r="AJ33" s="651"/>
      <c r="AK33" s="651"/>
      <c r="AL33" s="652" t="s">
        <v>128</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v>98.8</v>
      </c>
      <c r="BH33" s="718"/>
      <c r="BI33" s="718"/>
      <c r="BJ33" s="718"/>
      <c r="BK33" s="718"/>
      <c r="BL33" s="718"/>
      <c r="BM33" s="719">
        <v>97.7</v>
      </c>
      <c r="BN33" s="718"/>
      <c r="BO33" s="718"/>
      <c r="BP33" s="718"/>
      <c r="BQ33" s="720"/>
      <c r="BR33" s="717">
        <v>99.2</v>
      </c>
      <c r="BS33" s="718"/>
      <c r="BT33" s="718"/>
      <c r="BU33" s="718"/>
      <c r="BV33" s="718"/>
      <c r="BW33" s="718"/>
      <c r="BX33" s="719">
        <v>97.9</v>
      </c>
      <c r="BY33" s="718"/>
      <c r="BZ33" s="718"/>
      <c r="CA33" s="718"/>
      <c r="CB33" s="720"/>
      <c r="CD33" s="662" t="s">
        <v>318</v>
      </c>
      <c r="CE33" s="663"/>
      <c r="CF33" s="663"/>
      <c r="CG33" s="663"/>
      <c r="CH33" s="663"/>
      <c r="CI33" s="663"/>
      <c r="CJ33" s="663"/>
      <c r="CK33" s="663"/>
      <c r="CL33" s="663"/>
      <c r="CM33" s="663"/>
      <c r="CN33" s="663"/>
      <c r="CO33" s="663"/>
      <c r="CP33" s="663"/>
      <c r="CQ33" s="664"/>
      <c r="CR33" s="647">
        <v>10533811</v>
      </c>
      <c r="CS33" s="683"/>
      <c r="CT33" s="683"/>
      <c r="CU33" s="683"/>
      <c r="CV33" s="683"/>
      <c r="CW33" s="683"/>
      <c r="CX33" s="683"/>
      <c r="CY33" s="684"/>
      <c r="CZ33" s="652">
        <v>55.9</v>
      </c>
      <c r="DA33" s="681"/>
      <c r="DB33" s="681"/>
      <c r="DC33" s="685"/>
      <c r="DD33" s="656">
        <v>5185612</v>
      </c>
      <c r="DE33" s="683"/>
      <c r="DF33" s="683"/>
      <c r="DG33" s="683"/>
      <c r="DH33" s="683"/>
      <c r="DI33" s="683"/>
      <c r="DJ33" s="683"/>
      <c r="DK33" s="684"/>
      <c r="DL33" s="656">
        <v>3620798</v>
      </c>
      <c r="DM33" s="683"/>
      <c r="DN33" s="683"/>
      <c r="DO33" s="683"/>
      <c r="DP33" s="683"/>
      <c r="DQ33" s="683"/>
      <c r="DR33" s="683"/>
      <c r="DS33" s="683"/>
      <c r="DT33" s="683"/>
      <c r="DU33" s="683"/>
      <c r="DV33" s="684"/>
      <c r="DW33" s="652">
        <v>38.9</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56522</v>
      </c>
      <c r="S34" s="648"/>
      <c r="T34" s="648"/>
      <c r="U34" s="648"/>
      <c r="V34" s="648"/>
      <c r="W34" s="648"/>
      <c r="X34" s="648"/>
      <c r="Y34" s="649"/>
      <c r="Z34" s="650">
        <v>0.3</v>
      </c>
      <c r="AA34" s="650"/>
      <c r="AB34" s="650"/>
      <c r="AC34" s="650"/>
      <c r="AD34" s="651">
        <v>23868</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1845767</v>
      </c>
      <c r="CS34" s="648"/>
      <c r="CT34" s="648"/>
      <c r="CU34" s="648"/>
      <c r="CV34" s="648"/>
      <c r="CW34" s="648"/>
      <c r="CX34" s="648"/>
      <c r="CY34" s="649"/>
      <c r="CZ34" s="652">
        <v>9.8000000000000007</v>
      </c>
      <c r="DA34" s="681"/>
      <c r="DB34" s="681"/>
      <c r="DC34" s="685"/>
      <c r="DD34" s="656">
        <v>1310143</v>
      </c>
      <c r="DE34" s="648"/>
      <c r="DF34" s="648"/>
      <c r="DG34" s="648"/>
      <c r="DH34" s="648"/>
      <c r="DI34" s="648"/>
      <c r="DJ34" s="648"/>
      <c r="DK34" s="649"/>
      <c r="DL34" s="656">
        <v>939195</v>
      </c>
      <c r="DM34" s="648"/>
      <c r="DN34" s="648"/>
      <c r="DO34" s="648"/>
      <c r="DP34" s="648"/>
      <c r="DQ34" s="648"/>
      <c r="DR34" s="648"/>
      <c r="DS34" s="648"/>
      <c r="DT34" s="648"/>
      <c r="DU34" s="648"/>
      <c r="DV34" s="649"/>
      <c r="DW34" s="652">
        <v>10.1</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560981</v>
      </c>
      <c r="S35" s="648"/>
      <c r="T35" s="648"/>
      <c r="U35" s="648"/>
      <c r="V35" s="648"/>
      <c r="W35" s="648"/>
      <c r="X35" s="648"/>
      <c r="Y35" s="649"/>
      <c r="Z35" s="650">
        <v>2.9</v>
      </c>
      <c r="AA35" s="650"/>
      <c r="AB35" s="650"/>
      <c r="AC35" s="650"/>
      <c r="AD35" s="651" t="s">
        <v>128</v>
      </c>
      <c r="AE35" s="651"/>
      <c r="AF35" s="651"/>
      <c r="AG35" s="651"/>
      <c r="AH35" s="651"/>
      <c r="AI35" s="651"/>
      <c r="AJ35" s="651"/>
      <c r="AK35" s="651"/>
      <c r="AL35" s="652" t="s">
        <v>128</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81800</v>
      </c>
      <c r="CS35" s="683"/>
      <c r="CT35" s="683"/>
      <c r="CU35" s="683"/>
      <c r="CV35" s="683"/>
      <c r="CW35" s="683"/>
      <c r="CX35" s="683"/>
      <c r="CY35" s="684"/>
      <c r="CZ35" s="652">
        <v>0.4</v>
      </c>
      <c r="DA35" s="681"/>
      <c r="DB35" s="681"/>
      <c r="DC35" s="685"/>
      <c r="DD35" s="656">
        <v>78522</v>
      </c>
      <c r="DE35" s="683"/>
      <c r="DF35" s="683"/>
      <c r="DG35" s="683"/>
      <c r="DH35" s="683"/>
      <c r="DI35" s="683"/>
      <c r="DJ35" s="683"/>
      <c r="DK35" s="684"/>
      <c r="DL35" s="656">
        <v>78522</v>
      </c>
      <c r="DM35" s="683"/>
      <c r="DN35" s="683"/>
      <c r="DO35" s="683"/>
      <c r="DP35" s="683"/>
      <c r="DQ35" s="683"/>
      <c r="DR35" s="683"/>
      <c r="DS35" s="683"/>
      <c r="DT35" s="683"/>
      <c r="DU35" s="683"/>
      <c r="DV35" s="684"/>
      <c r="DW35" s="652">
        <v>0.8</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61701</v>
      </c>
      <c r="S36" s="648"/>
      <c r="T36" s="648"/>
      <c r="U36" s="648"/>
      <c r="V36" s="648"/>
      <c r="W36" s="648"/>
      <c r="X36" s="648"/>
      <c r="Y36" s="649"/>
      <c r="Z36" s="650">
        <v>0.3</v>
      </c>
      <c r="AA36" s="650"/>
      <c r="AB36" s="650"/>
      <c r="AC36" s="650"/>
      <c r="AD36" s="651" t="s">
        <v>128</v>
      </c>
      <c r="AE36" s="651"/>
      <c r="AF36" s="651"/>
      <c r="AG36" s="651"/>
      <c r="AH36" s="651"/>
      <c r="AI36" s="651"/>
      <c r="AJ36" s="651"/>
      <c r="AK36" s="651"/>
      <c r="AL36" s="652" t="s">
        <v>128</v>
      </c>
      <c r="AM36" s="653"/>
      <c r="AN36" s="653"/>
      <c r="AO36" s="654"/>
      <c r="AP36" s="235"/>
      <c r="AQ36" s="721" t="s">
        <v>326</v>
      </c>
      <c r="AR36" s="722"/>
      <c r="AS36" s="722"/>
      <c r="AT36" s="722"/>
      <c r="AU36" s="722"/>
      <c r="AV36" s="722"/>
      <c r="AW36" s="722"/>
      <c r="AX36" s="722"/>
      <c r="AY36" s="723"/>
      <c r="AZ36" s="636">
        <v>2289896</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72825</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6452297</v>
      </c>
      <c r="CS36" s="648"/>
      <c r="CT36" s="648"/>
      <c r="CU36" s="648"/>
      <c r="CV36" s="648"/>
      <c r="CW36" s="648"/>
      <c r="CX36" s="648"/>
      <c r="CY36" s="649"/>
      <c r="CZ36" s="652">
        <v>34.200000000000003</v>
      </c>
      <c r="DA36" s="681"/>
      <c r="DB36" s="681"/>
      <c r="DC36" s="685"/>
      <c r="DD36" s="656">
        <v>2764770</v>
      </c>
      <c r="DE36" s="648"/>
      <c r="DF36" s="648"/>
      <c r="DG36" s="648"/>
      <c r="DH36" s="648"/>
      <c r="DI36" s="648"/>
      <c r="DJ36" s="648"/>
      <c r="DK36" s="649"/>
      <c r="DL36" s="656">
        <v>1704365</v>
      </c>
      <c r="DM36" s="648"/>
      <c r="DN36" s="648"/>
      <c r="DO36" s="648"/>
      <c r="DP36" s="648"/>
      <c r="DQ36" s="648"/>
      <c r="DR36" s="648"/>
      <c r="DS36" s="648"/>
      <c r="DT36" s="648"/>
      <c r="DU36" s="648"/>
      <c r="DV36" s="649"/>
      <c r="DW36" s="652">
        <v>18.3</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403186</v>
      </c>
      <c r="S37" s="648"/>
      <c r="T37" s="648"/>
      <c r="U37" s="648"/>
      <c r="V37" s="648"/>
      <c r="W37" s="648"/>
      <c r="X37" s="648"/>
      <c r="Y37" s="649"/>
      <c r="Z37" s="650">
        <v>2.1</v>
      </c>
      <c r="AA37" s="650"/>
      <c r="AB37" s="650"/>
      <c r="AC37" s="650"/>
      <c r="AD37" s="651" t="s">
        <v>128</v>
      </c>
      <c r="AE37" s="651"/>
      <c r="AF37" s="651"/>
      <c r="AG37" s="651"/>
      <c r="AH37" s="651"/>
      <c r="AI37" s="651"/>
      <c r="AJ37" s="651"/>
      <c r="AK37" s="651"/>
      <c r="AL37" s="652" t="s">
        <v>128</v>
      </c>
      <c r="AM37" s="653"/>
      <c r="AN37" s="653"/>
      <c r="AO37" s="654"/>
      <c r="AQ37" s="725" t="s">
        <v>330</v>
      </c>
      <c r="AR37" s="726"/>
      <c r="AS37" s="726"/>
      <c r="AT37" s="726"/>
      <c r="AU37" s="726"/>
      <c r="AV37" s="726"/>
      <c r="AW37" s="726"/>
      <c r="AX37" s="726"/>
      <c r="AY37" s="727"/>
      <c r="AZ37" s="647">
        <v>622995</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64041</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674880</v>
      </c>
      <c r="CS37" s="683"/>
      <c r="CT37" s="683"/>
      <c r="CU37" s="683"/>
      <c r="CV37" s="683"/>
      <c r="CW37" s="683"/>
      <c r="CX37" s="683"/>
      <c r="CY37" s="684"/>
      <c r="CZ37" s="652">
        <v>3.6</v>
      </c>
      <c r="DA37" s="681"/>
      <c r="DB37" s="681"/>
      <c r="DC37" s="685"/>
      <c r="DD37" s="656">
        <v>576277</v>
      </c>
      <c r="DE37" s="683"/>
      <c r="DF37" s="683"/>
      <c r="DG37" s="683"/>
      <c r="DH37" s="683"/>
      <c r="DI37" s="683"/>
      <c r="DJ37" s="683"/>
      <c r="DK37" s="684"/>
      <c r="DL37" s="656">
        <v>480071</v>
      </c>
      <c r="DM37" s="683"/>
      <c r="DN37" s="683"/>
      <c r="DO37" s="683"/>
      <c r="DP37" s="683"/>
      <c r="DQ37" s="683"/>
      <c r="DR37" s="683"/>
      <c r="DS37" s="683"/>
      <c r="DT37" s="683"/>
      <c r="DU37" s="683"/>
      <c r="DV37" s="684"/>
      <c r="DW37" s="652">
        <v>5.2</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665763</v>
      </c>
      <c r="S38" s="648"/>
      <c r="T38" s="648"/>
      <c r="U38" s="648"/>
      <c r="V38" s="648"/>
      <c r="W38" s="648"/>
      <c r="X38" s="648"/>
      <c r="Y38" s="649"/>
      <c r="Z38" s="650">
        <v>3.4</v>
      </c>
      <c r="AA38" s="650"/>
      <c r="AB38" s="650"/>
      <c r="AC38" s="650"/>
      <c r="AD38" s="651">
        <v>348</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573170</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3988</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1088667</v>
      </c>
      <c r="CS38" s="648"/>
      <c r="CT38" s="648"/>
      <c r="CU38" s="648"/>
      <c r="CV38" s="648"/>
      <c r="CW38" s="648"/>
      <c r="CX38" s="648"/>
      <c r="CY38" s="649"/>
      <c r="CZ38" s="652">
        <v>5.8</v>
      </c>
      <c r="DA38" s="681"/>
      <c r="DB38" s="681"/>
      <c r="DC38" s="685"/>
      <c r="DD38" s="656">
        <v>910689</v>
      </c>
      <c r="DE38" s="648"/>
      <c r="DF38" s="648"/>
      <c r="DG38" s="648"/>
      <c r="DH38" s="648"/>
      <c r="DI38" s="648"/>
      <c r="DJ38" s="648"/>
      <c r="DK38" s="649"/>
      <c r="DL38" s="656">
        <v>898716</v>
      </c>
      <c r="DM38" s="648"/>
      <c r="DN38" s="648"/>
      <c r="DO38" s="648"/>
      <c r="DP38" s="648"/>
      <c r="DQ38" s="648"/>
      <c r="DR38" s="648"/>
      <c r="DS38" s="648"/>
      <c r="DT38" s="648"/>
      <c r="DU38" s="648"/>
      <c r="DV38" s="649"/>
      <c r="DW38" s="652">
        <v>9.6999999999999993</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1433658</v>
      </c>
      <c r="S39" s="648"/>
      <c r="T39" s="648"/>
      <c r="U39" s="648"/>
      <c r="V39" s="648"/>
      <c r="W39" s="648"/>
      <c r="X39" s="648"/>
      <c r="Y39" s="649"/>
      <c r="Z39" s="650">
        <v>7.4</v>
      </c>
      <c r="AA39" s="650"/>
      <c r="AB39" s="650"/>
      <c r="AC39" s="650"/>
      <c r="AD39" s="651" t="s">
        <v>128</v>
      </c>
      <c r="AE39" s="651"/>
      <c r="AF39" s="651"/>
      <c r="AG39" s="651"/>
      <c r="AH39" s="651"/>
      <c r="AI39" s="651"/>
      <c r="AJ39" s="651"/>
      <c r="AK39" s="651"/>
      <c r="AL39" s="652" t="s">
        <v>128</v>
      </c>
      <c r="AM39" s="653"/>
      <c r="AN39" s="653"/>
      <c r="AO39" s="654"/>
      <c r="AQ39" s="725" t="s">
        <v>338</v>
      </c>
      <c r="AR39" s="726"/>
      <c r="AS39" s="726"/>
      <c r="AT39" s="726"/>
      <c r="AU39" s="726"/>
      <c r="AV39" s="726"/>
      <c r="AW39" s="726"/>
      <c r="AX39" s="726"/>
      <c r="AY39" s="727"/>
      <c r="AZ39" s="647">
        <v>5064</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6096</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663350</v>
      </c>
      <c r="CS39" s="683"/>
      <c r="CT39" s="683"/>
      <c r="CU39" s="683"/>
      <c r="CV39" s="683"/>
      <c r="CW39" s="683"/>
      <c r="CX39" s="683"/>
      <c r="CY39" s="684"/>
      <c r="CZ39" s="652">
        <v>3.5</v>
      </c>
      <c r="DA39" s="681"/>
      <c r="DB39" s="681"/>
      <c r="DC39" s="685"/>
      <c r="DD39" s="656">
        <v>121337</v>
      </c>
      <c r="DE39" s="683"/>
      <c r="DF39" s="683"/>
      <c r="DG39" s="683"/>
      <c r="DH39" s="683"/>
      <c r="DI39" s="683"/>
      <c r="DJ39" s="683"/>
      <c r="DK39" s="684"/>
      <c r="DL39" s="656" t="s">
        <v>128</v>
      </c>
      <c r="DM39" s="683"/>
      <c r="DN39" s="683"/>
      <c r="DO39" s="683"/>
      <c r="DP39" s="683"/>
      <c r="DQ39" s="683"/>
      <c r="DR39" s="683"/>
      <c r="DS39" s="683"/>
      <c r="DT39" s="683"/>
      <c r="DU39" s="683"/>
      <c r="DV39" s="684"/>
      <c r="DW39" s="652" t="s">
        <v>128</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v>7000</v>
      </c>
      <c r="S40" s="648"/>
      <c r="T40" s="648"/>
      <c r="U40" s="648"/>
      <c r="V40" s="648"/>
      <c r="W40" s="648"/>
      <c r="X40" s="648"/>
      <c r="Y40" s="649"/>
      <c r="Z40" s="650">
        <v>0</v>
      </c>
      <c r="AA40" s="650"/>
      <c r="AB40" s="650"/>
      <c r="AC40" s="650"/>
      <c r="AD40" s="651" t="s">
        <v>128</v>
      </c>
      <c r="AE40" s="651"/>
      <c r="AF40" s="651"/>
      <c r="AG40" s="651"/>
      <c r="AH40" s="651"/>
      <c r="AI40" s="651"/>
      <c r="AJ40" s="651"/>
      <c r="AK40" s="651"/>
      <c r="AL40" s="652" t="s">
        <v>128</v>
      </c>
      <c r="AM40" s="653"/>
      <c r="AN40" s="653"/>
      <c r="AO40" s="654"/>
      <c r="AQ40" s="725" t="s">
        <v>342</v>
      </c>
      <c r="AR40" s="726"/>
      <c r="AS40" s="726"/>
      <c r="AT40" s="726"/>
      <c r="AU40" s="726"/>
      <c r="AV40" s="726"/>
      <c r="AW40" s="726"/>
      <c r="AX40" s="726"/>
      <c r="AY40" s="727"/>
      <c r="AZ40" s="647">
        <v>4401</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102</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401930</v>
      </c>
      <c r="CS40" s="648"/>
      <c r="CT40" s="648"/>
      <c r="CU40" s="648"/>
      <c r="CV40" s="648"/>
      <c r="CW40" s="648"/>
      <c r="CX40" s="648"/>
      <c r="CY40" s="649"/>
      <c r="CZ40" s="652">
        <v>2.1</v>
      </c>
      <c r="DA40" s="681"/>
      <c r="DB40" s="681"/>
      <c r="DC40" s="685"/>
      <c r="DD40" s="656">
        <v>151</v>
      </c>
      <c r="DE40" s="648"/>
      <c r="DF40" s="648"/>
      <c r="DG40" s="648"/>
      <c r="DH40" s="648"/>
      <c r="DI40" s="648"/>
      <c r="DJ40" s="648"/>
      <c r="DK40" s="649"/>
      <c r="DL40" s="656" t="s">
        <v>128</v>
      </c>
      <c r="DM40" s="648"/>
      <c r="DN40" s="648"/>
      <c r="DO40" s="648"/>
      <c r="DP40" s="648"/>
      <c r="DQ40" s="648"/>
      <c r="DR40" s="648"/>
      <c r="DS40" s="648"/>
      <c r="DT40" s="648"/>
      <c r="DU40" s="648"/>
      <c r="DV40" s="649"/>
      <c r="DW40" s="652" t="s">
        <v>128</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128</v>
      </c>
      <c r="AM41" s="653"/>
      <c r="AN41" s="653"/>
      <c r="AO41" s="654"/>
      <c r="AQ41" s="725" t="s">
        <v>347</v>
      </c>
      <c r="AR41" s="726"/>
      <c r="AS41" s="726"/>
      <c r="AT41" s="726"/>
      <c r="AU41" s="726"/>
      <c r="AV41" s="726"/>
      <c r="AW41" s="726"/>
      <c r="AX41" s="726"/>
      <c r="AY41" s="727"/>
      <c r="AZ41" s="647">
        <v>179773</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128</v>
      </c>
      <c r="CS41" s="683"/>
      <c r="CT41" s="683"/>
      <c r="CU41" s="683"/>
      <c r="CV41" s="683"/>
      <c r="CW41" s="683"/>
      <c r="CX41" s="683"/>
      <c r="CY41" s="684"/>
      <c r="CZ41" s="652" t="s">
        <v>128</v>
      </c>
      <c r="DA41" s="681"/>
      <c r="DB41" s="681"/>
      <c r="DC41" s="685"/>
      <c r="DD41" s="656" t="s">
        <v>128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478758</v>
      </c>
      <c r="S42" s="648"/>
      <c r="T42" s="648"/>
      <c r="U42" s="648"/>
      <c r="V42" s="648"/>
      <c r="W42" s="648"/>
      <c r="X42" s="648"/>
      <c r="Y42" s="649"/>
      <c r="Z42" s="650">
        <v>2.5</v>
      </c>
      <c r="AA42" s="650"/>
      <c r="AB42" s="650"/>
      <c r="AC42" s="650"/>
      <c r="AD42" s="651" t="s">
        <v>128</v>
      </c>
      <c r="AE42" s="651"/>
      <c r="AF42" s="651"/>
      <c r="AG42" s="651"/>
      <c r="AH42" s="651"/>
      <c r="AI42" s="651"/>
      <c r="AJ42" s="651"/>
      <c r="AK42" s="651"/>
      <c r="AL42" s="652" t="s">
        <v>128</v>
      </c>
      <c r="AM42" s="653"/>
      <c r="AN42" s="653"/>
      <c r="AO42" s="654"/>
      <c r="AQ42" s="746" t="s">
        <v>351</v>
      </c>
      <c r="AR42" s="747"/>
      <c r="AS42" s="747"/>
      <c r="AT42" s="747"/>
      <c r="AU42" s="747"/>
      <c r="AV42" s="747"/>
      <c r="AW42" s="747"/>
      <c r="AX42" s="747"/>
      <c r="AY42" s="748"/>
      <c r="AZ42" s="738">
        <v>904493</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316</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1836303</v>
      </c>
      <c r="CS42" s="648"/>
      <c r="CT42" s="648"/>
      <c r="CU42" s="648"/>
      <c r="CV42" s="648"/>
      <c r="CW42" s="648"/>
      <c r="CX42" s="648"/>
      <c r="CY42" s="649"/>
      <c r="CZ42" s="652">
        <v>9.6999999999999993</v>
      </c>
      <c r="DA42" s="653"/>
      <c r="DB42" s="653"/>
      <c r="DC42" s="665"/>
      <c r="DD42" s="656">
        <v>278548</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354</v>
      </c>
      <c r="C43" s="698"/>
      <c r="D43" s="698"/>
      <c r="E43" s="698"/>
      <c r="F43" s="698"/>
      <c r="G43" s="698"/>
      <c r="H43" s="698"/>
      <c r="I43" s="698"/>
      <c r="J43" s="698"/>
      <c r="K43" s="698"/>
      <c r="L43" s="698"/>
      <c r="M43" s="698"/>
      <c r="N43" s="698"/>
      <c r="O43" s="698"/>
      <c r="P43" s="698"/>
      <c r="Q43" s="699"/>
      <c r="R43" s="738">
        <v>19299844</v>
      </c>
      <c r="S43" s="739"/>
      <c r="T43" s="739"/>
      <c r="U43" s="739"/>
      <c r="V43" s="739"/>
      <c r="W43" s="739"/>
      <c r="X43" s="739"/>
      <c r="Y43" s="740"/>
      <c r="Z43" s="741">
        <v>100</v>
      </c>
      <c r="AA43" s="741"/>
      <c r="AB43" s="741"/>
      <c r="AC43" s="741"/>
      <c r="AD43" s="742">
        <v>8820330</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48065</v>
      </c>
      <c r="CS43" s="683"/>
      <c r="CT43" s="683"/>
      <c r="CU43" s="683"/>
      <c r="CV43" s="683"/>
      <c r="CW43" s="683"/>
      <c r="CX43" s="683"/>
      <c r="CY43" s="684"/>
      <c r="CZ43" s="652">
        <v>0.3</v>
      </c>
      <c r="DA43" s="681"/>
      <c r="DB43" s="681"/>
      <c r="DC43" s="685"/>
      <c r="DD43" s="656">
        <v>48065</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1813093</v>
      </c>
      <c r="CS44" s="648"/>
      <c r="CT44" s="648"/>
      <c r="CU44" s="648"/>
      <c r="CV44" s="648"/>
      <c r="CW44" s="648"/>
      <c r="CX44" s="648"/>
      <c r="CY44" s="649"/>
      <c r="CZ44" s="652">
        <v>9.6</v>
      </c>
      <c r="DA44" s="653"/>
      <c r="DB44" s="653"/>
      <c r="DC44" s="665"/>
      <c r="DD44" s="656">
        <v>265433</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1545797</v>
      </c>
      <c r="CS45" s="683"/>
      <c r="CT45" s="683"/>
      <c r="CU45" s="683"/>
      <c r="CV45" s="683"/>
      <c r="CW45" s="683"/>
      <c r="CX45" s="683"/>
      <c r="CY45" s="684"/>
      <c r="CZ45" s="652">
        <v>8.1999999999999993</v>
      </c>
      <c r="DA45" s="681"/>
      <c r="DB45" s="681"/>
      <c r="DC45" s="685"/>
      <c r="DD45" s="656">
        <v>70229</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256450</v>
      </c>
      <c r="CS46" s="648"/>
      <c r="CT46" s="648"/>
      <c r="CU46" s="648"/>
      <c r="CV46" s="648"/>
      <c r="CW46" s="648"/>
      <c r="CX46" s="648"/>
      <c r="CY46" s="649"/>
      <c r="CZ46" s="652">
        <v>1.4</v>
      </c>
      <c r="DA46" s="653"/>
      <c r="DB46" s="653"/>
      <c r="DC46" s="665"/>
      <c r="DD46" s="656">
        <v>193908</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23210</v>
      </c>
      <c r="CS47" s="683"/>
      <c r="CT47" s="683"/>
      <c r="CU47" s="683"/>
      <c r="CV47" s="683"/>
      <c r="CW47" s="683"/>
      <c r="CX47" s="683"/>
      <c r="CY47" s="684"/>
      <c r="CZ47" s="652">
        <v>0.1</v>
      </c>
      <c r="DA47" s="681"/>
      <c r="DB47" s="681"/>
      <c r="DC47" s="685"/>
      <c r="DD47" s="656">
        <v>13115</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364</v>
      </c>
      <c r="CS48" s="648"/>
      <c r="CT48" s="648"/>
      <c r="CU48" s="648"/>
      <c r="CV48" s="648"/>
      <c r="CW48" s="648"/>
      <c r="CX48" s="648"/>
      <c r="CY48" s="649"/>
      <c r="CZ48" s="652" t="s">
        <v>128</v>
      </c>
      <c r="DA48" s="653"/>
      <c r="DB48" s="653"/>
      <c r="DC48" s="665"/>
      <c r="DD48" s="656" t="s">
        <v>128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365</v>
      </c>
      <c r="CE49" s="698"/>
      <c r="CF49" s="698"/>
      <c r="CG49" s="698"/>
      <c r="CH49" s="698"/>
      <c r="CI49" s="698"/>
      <c r="CJ49" s="698"/>
      <c r="CK49" s="698"/>
      <c r="CL49" s="698"/>
      <c r="CM49" s="698"/>
      <c r="CN49" s="698"/>
      <c r="CO49" s="698"/>
      <c r="CP49" s="698"/>
      <c r="CQ49" s="699"/>
      <c r="CR49" s="738">
        <v>18844608</v>
      </c>
      <c r="CS49" s="718"/>
      <c r="CT49" s="718"/>
      <c r="CU49" s="718"/>
      <c r="CV49" s="718"/>
      <c r="CW49" s="718"/>
      <c r="CX49" s="718"/>
      <c r="CY49" s="749"/>
      <c r="CZ49" s="743">
        <v>100</v>
      </c>
      <c r="DA49" s="750"/>
      <c r="DB49" s="750"/>
      <c r="DC49" s="751"/>
      <c r="DD49" s="752">
        <v>10308685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X2MFjHG9RZhbYuEcIVF552j8VFIvdu2plsfRhyF/o+t29MnGtmzUgpQAtnu2UJU5aFm4ErYd9798GfOnJLTIJw==" saltValue="6nF5A6yYHgGVkcPiBpbMF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19304</v>
      </c>
      <c r="R7" s="783"/>
      <c r="S7" s="783"/>
      <c r="T7" s="783"/>
      <c r="U7" s="783"/>
      <c r="V7" s="783">
        <v>18849</v>
      </c>
      <c r="W7" s="783"/>
      <c r="X7" s="783"/>
      <c r="Y7" s="783"/>
      <c r="Z7" s="783"/>
      <c r="AA7" s="783">
        <v>455</v>
      </c>
      <c r="AB7" s="783"/>
      <c r="AC7" s="783"/>
      <c r="AD7" s="783"/>
      <c r="AE7" s="784"/>
      <c r="AF7" s="785">
        <v>334</v>
      </c>
      <c r="AG7" s="786"/>
      <c r="AH7" s="786"/>
      <c r="AI7" s="786"/>
      <c r="AJ7" s="787"/>
      <c r="AK7" s="822">
        <v>62</v>
      </c>
      <c r="AL7" s="823"/>
      <c r="AM7" s="823"/>
      <c r="AN7" s="823"/>
      <c r="AO7" s="823"/>
      <c r="AP7" s="823">
        <v>19823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588</v>
      </c>
      <c r="BS7" s="826" t="s">
        <v>589</v>
      </c>
      <c r="BT7" s="827"/>
      <c r="BU7" s="827"/>
      <c r="BV7" s="827"/>
      <c r="BW7" s="827"/>
      <c r="BX7" s="827"/>
      <c r="BY7" s="827"/>
      <c r="BZ7" s="827"/>
      <c r="CA7" s="827"/>
      <c r="CB7" s="827"/>
      <c r="CC7" s="827"/>
      <c r="CD7" s="827"/>
      <c r="CE7" s="827"/>
      <c r="CF7" s="827"/>
      <c r="CG7" s="828"/>
      <c r="CH7" s="819">
        <v>1</v>
      </c>
      <c r="CI7" s="820"/>
      <c r="CJ7" s="820"/>
      <c r="CK7" s="820"/>
      <c r="CL7" s="821"/>
      <c r="CM7" s="819">
        <v>50</v>
      </c>
      <c r="CN7" s="820"/>
      <c r="CO7" s="820"/>
      <c r="CP7" s="820"/>
      <c r="CQ7" s="821"/>
      <c r="CR7" s="819">
        <v>3</v>
      </c>
      <c r="CS7" s="820"/>
      <c r="CT7" s="820"/>
      <c r="CU7" s="820"/>
      <c r="CV7" s="821"/>
      <c r="CW7" s="819">
        <v>2</v>
      </c>
      <c r="CX7" s="820"/>
      <c r="CY7" s="820"/>
      <c r="CZ7" s="820"/>
      <c r="DA7" s="821"/>
      <c r="DB7" s="819" t="s">
        <v>597</v>
      </c>
      <c r="DC7" s="820"/>
      <c r="DD7" s="820"/>
      <c r="DE7" s="820"/>
      <c r="DF7" s="821"/>
      <c r="DG7" s="819">
        <v>447</v>
      </c>
      <c r="DH7" s="820"/>
      <c r="DI7" s="820"/>
      <c r="DJ7" s="820"/>
      <c r="DK7" s="821"/>
      <c r="DL7" s="819" t="s">
        <v>597</v>
      </c>
      <c r="DM7" s="820"/>
      <c r="DN7" s="820"/>
      <c r="DO7" s="820"/>
      <c r="DP7" s="821"/>
      <c r="DQ7" s="819">
        <v>439</v>
      </c>
      <c r="DR7" s="820"/>
      <c r="DS7" s="820"/>
      <c r="DT7" s="820"/>
      <c r="DU7" s="821"/>
      <c r="DV7" s="800"/>
      <c r="DW7" s="801"/>
      <c r="DX7" s="801"/>
      <c r="DY7" s="801"/>
      <c r="DZ7" s="802"/>
      <c r="EA7" s="256"/>
    </row>
    <row r="8" spans="1:131" s="257" customFormat="1" ht="26.25" customHeight="1" x14ac:dyDescent="0.15">
      <c r="A8" s="263">
        <v>2</v>
      </c>
      <c r="B8" s="803" t="s">
        <v>389</v>
      </c>
      <c r="C8" s="804"/>
      <c r="D8" s="804"/>
      <c r="E8" s="804"/>
      <c r="F8" s="804"/>
      <c r="G8" s="804"/>
      <c r="H8" s="804"/>
      <c r="I8" s="804"/>
      <c r="J8" s="804"/>
      <c r="K8" s="804"/>
      <c r="L8" s="804"/>
      <c r="M8" s="804"/>
      <c r="N8" s="804"/>
      <c r="O8" s="804"/>
      <c r="P8" s="805"/>
      <c r="Q8" s="806">
        <v>0</v>
      </c>
      <c r="R8" s="807"/>
      <c r="S8" s="807"/>
      <c r="T8" s="807"/>
      <c r="U8" s="807"/>
      <c r="V8" s="807">
        <v>0</v>
      </c>
      <c r="W8" s="807"/>
      <c r="X8" s="807"/>
      <c r="Y8" s="807"/>
      <c r="Z8" s="807"/>
      <c r="AA8" s="807" t="s">
        <v>576</v>
      </c>
      <c r="AB8" s="807"/>
      <c r="AC8" s="807"/>
      <c r="AD8" s="807"/>
      <c r="AE8" s="808"/>
      <c r="AF8" s="809" t="s">
        <v>128</v>
      </c>
      <c r="AG8" s="810"/>
      <c r="AH8" s="810"/>
      <c r="AI8" s="810"/>
      <c r="AJ8" s="811"/>
      <c r="AK8" s="812" t="s">
        <v>576</v>
      </c>
      <c r="AL8" s="813"/>
      <c r="AM8" s="813"/>
      <c r="AN8" s="813"/>
      <c r="AO8" s="813"/>
      <c r="AP8" s="813" t="s">
        <v>576</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590</v>
      </c>
      <c r="BT8" s="817"/>
      <c r="BU8" s="817"/>
      <c r="BV8" s="817"/>
      <c r="BW8" s="817"/>
      <c r="BX8" s="817"/>
      <c r="BY8" s="817"/>
      <c r="BZ8" s="817"/>
      <c r="CA8" s="817"/>
      <c r="CB8" s="817"/>
      <c r="CC8" s="817"/>
      <c r="CD8" s="817"/>
      <c r="CE8" s="817"/>
      <c r="CF8" s="817"/>
      <c r="CG8" s="818"/>
      <c r="CH8" s="829" t="s">
        <v>598</v>
      </c>
      <c r="CI8" s="830"/>
      <c r="CJ8" s="830"/>
      <c r="CK8" s="830"/>
      <c r="CL8" s="831"/>
      <c r="CM8" s="829">
        <v>60</v>
      </c>
      <c r="CN8" s="830"/>
      <c r="CO8" s="830"/>
      <c r="CP8" s="830"/>
      <c r="CQ8" s="831"/>
      <c r="CR8" s="829">
        <v>10</v>
      </c>
      <c r="CS8" s="830"/>
      <c r="CT8" s="830"/>
      <c r="CU8" s="830"/>
      <c r="CV8" s="831"/>
      <c r="CW8" s="829">
        <v>116</v>
      </c>
      <c r="CX8" s="830"/>
      <c r="CY8" s="830"/>
      <c r="CZ8" s="830"/>
      <c r="DA8" s="831"/>
      <c r="DB8" s="829" t="s">
        <v>598</v>
      </c>
      <c r="DC8" s="830"/>
      <c r="DD8" s="830"/>
      <c r="DE8" s="830"/>
      <c r="DF8" s="831"/>
      <c r="DG8" s="829" t="s">
        <v>598</v>
      </c>
      <c r="DH8" s="830"/>
      <c r="DI8" s="830"/>
      <c r="DJ8" s="830"/>
      <c r="DK8" s="831"/>
      <c r="DL8" s="829" t="s">
        <v>598</v>
      </c>
      <c r="DM8" s="830"/>
      <c r="DN8" s="830"/>
      <c r="DO8" s="830"/>
      <c r="DP8" s="831"/>
      <c r="DQ8" s="829" t="s">
        <v>598</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591</v>
      </c>
      <c r="BT9" s="817"/>
      <c r="BU9" s="817"/>
      <c r="BV9" s="817"/>
      <c r="BW9" s="817"/>
      <c r="BX9" s="817"/>
      <c r="BY9" s="817"/>
      <c r="BZ9" s="817"/>
      <c r="CA9" s="817"/>
      <c r="CB9" s="817"/>
      <c r="CC9" s="817"/>
      <c r="CD9" s="817"/>
      <c r="CE9" s="817"/>
      <c r="CF9" s="817"/>
      <c r="CG9" s="818"/>
      <c r="CH9" s="829">
        <v>82</v>
      </c>
      <c r="CI9" s="830"/>
      <c r="CJ9" s="830"/>
      <c r="CK9" s="830"/>
      <c r="CL9" s="831"/>
      <c r="CM9" s="829">
        <v>728</v>
      </c>
      <c r="CN9" s="830"/>
      <c r="CO9" s="830"/>
      <c r="CP9" s="830"/>
      <c r="CQ9" s="831"/>
      <c r="CR9" s="829">
        <v>6</v>
      </c>
      <c r="CS9" s="830"/>
      <c r="CT9" s="830"/>
      <c r="CU9" s="830"/>
      <c r="CV9" s="831"/>
      <c r="CW9" s="829" t="s">
        <v>598</v>
      </c>
      <c r="CX9" s="830"/>
      <c r="CY9" s="830"/>
      <c r="CZ9" s="830"/>
      <c r="DA9" s="831"/>
      <c r="DB9" s="829" t="s">
        <v>598</v>
      </c>
      <c r="DC9" s="830"/>
      <c r="DD9" s="830"/>
      <c r="DE9" s="830"/>
      <c r="DF9" s="831"/>
      <c r="DG9" s="829" t="s">
        <v>598</v>
      </c>
      <c r="DH9" s="830"/>
      <c r="DI9" s="830"/>
      <c r="DJ9" s="830"/>
      <c r="DK9" s="831"/>
      <c r="DL9" s="829" t="s">
        <v>598</v>
      </c>
      <c r="DM9" s="830"/>
      <c r="DN9" s="830"/>
      <c r="DO9" s="830"/>
      <c r="DP9" s="831"/>
      <c r="DQ9" s="829" t="s">
        <v>598</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t="s">
        <v>588</v>
      </c>
      <c r="BS10" s="816" t="s">
        <v>592</v>
      </c>
      <c r="BT10" s="817"/>
      <c r="BU10" s="817"/>
      <c r="BV10" s="817"/>
      <c r="BW10" s="817"/>
      <c r="BX10" s="817"/>
      <c r="BY10" s="817"/>
      <c r="BZ10" s="817"/>
      <c r="CA10" s="817"/>
      <c r="CB10" s="817"/>
      <c r="CC10" s="817"/>
      <c r="CD10" s="817"/>
      <c r="CE10" s="817"/>
      <c r="CF10" s="817"/>
      <c r="CG10" s="818"/>
      <c r="CH10" s="829">
        <v>12</v>
      </c>
      <c r="CI10" s="830"/>
      <c r="CJ10" s="830"/>
      <c r="CK10" s="830"/>
      <c r="CL10" s="831"/>
      <c r="CM10" s="829">
        <v>17</v>
      </c>
      <c r="CN10" s="830"/>
      <c r="CO10" s="830"/>
      <c r="CP10" s="830"/>
      <c r="CQ10" s="831"/>
      <c r="CR10" s="829">
        <v>52</v>
      </c>
      <c r="CS10" s="830"/>
      <c r="CT10" s="830"/>
      <c r="CU10" s="830"/>
      <c r="CV10" s="831"/>
      <c r="CW10" s="829">
        <v>23</v>
      </c>
      <c r="CX10" s="830"/>
      <c r="CY10" s="830"/>
      <c r="CZ10" s="830"/>
      <c r="DA10" s="831"/>
      <c r="DB10" s="829" t="s">
        <v>598</v>
      </c>
      <c r="DC10" s="830"/>
      <c r="DD10" s="830"/>
      <c r="DE10" s="830"/>
      <c r="DF10" s="831"/>
      <c r="DG10" s="829" t="s">
        <v>598</v>
      </c>
      <c r="DH10" s="830"/>
      <c r="DI10" s="830"/>
      <c r="DJ10" s="830"/>
      <c r="DK10" s="831"/>
      <c r="DL10" s="829">
        <v>11</v>
      </c>
      <c r="DM10" s="830"/>
      <c r="DN10" s="830"/>
      <c r="DO10" s="830"/>
      <c r="DP10" s="831"/>
      <c r="DQ10" s="829">
        <v>10</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593</v>
      </c>
      <c r="BT11" s="817"/>
      <c r="BU11" s="817"/>
      <c r="BV11" s="817"/>
      <c r="BW11" s="817"/>
      <c r="BX11" s="817"/>
      <c r="BY11" s="817"/>
      <c r="BZ11" s="817"/>
      <c r="CA11" s="817"/>
      <c r="CB11" s="817"/>
      <c r="CC11" s="817"/>
      <c r="CD11" s="817"/>
      <c r="CE11" s="817"/>
      <c r="CF11" s="817"/>
      <c r="CG11" s="818"/>
      <c r="CH11" s="829">
        <v>-17</v>
      </c>
      <c r="CI11" s="830"/>
      <c r="CJ11" s="830"/>
      <c r="CK11" s="830"/>
      <c r="CL11" s="831"/>
      <c r="CM11" s="829">
        <v>67</v>
      </c>
      <c r="CN11" s="830"/>
      <c r="CO11" s="830"/>
      <c r="CP11" s="830"/>
      <c r="CQ11" s="831"/>
      <c r="CR11" s="829">
        <v>8</v>
      </c>
      <c r="CS11" s="830"/>
      <c r="CT11" s="830"/>
      <c r="CU11" s="830"/>
      <c r="CV11" s="831"/>
      <c r="CW11" s="829" t="s">
        <v>598</v>
      </c>
      <c r="CX11" s="830"/>
      <c r="CY11" s="830"/>
      <c r="CZ11" s="830"/>
      <c r="DA11" s="831"/>
      <c r="DB11" s="829" t="s">
        <v>598</v>
      </c>
      <c r="DC11" s="830"/>
      <c r="DD11" s="830"/>
      <c r="DE11" s="830"/>
      <c r="DF11" s="831"/>
      <c r="DG11" s="829" t="s">
        <v>598</v>
      </c>
      <c r="DH11" s="830"/>
      <c r="DI11" s="830"/>
      <c r="DJ11" s="830"/>
      <c r="DK11" s="831"/>
      <c r="DL11" s="829" t="s">
        <v>598</v>
      </c>
      <c r="DM11" s="830"/>
      <c r="DN11" s="830"/>
      <c r="DO11" s="830"/>
      <c r="DP11" s="831"/>
      <c r="DQ11" s="829" t="s">
        <v>598</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594</v>
      </c>
      <c r="BT12" s="817"/>
      <c r="BU12" s="817"/>
      <c r="BV12" s="817"/>
      <c r="BW12" s="817"/>
      <c r="BX12" s="817"/>
      <c r="BY12" s="817"/>
      <c r="BZ12" s="817"/>
      <c r="CA12" s="817"/>
      <c r="CB12" s="817"/>
      <c r="CC12" s="817"/>
      <c r="CD12" s="817"/>
      <c r="CE12" s="817"/>
      <c r="CF12" s="817"/>
      <c r="CG12" s="818"/>
      <c r="CH12" s="829">
        <v>0</v>
      </c>
      <c r="CI12" s="830"/>
      <c r="CJ12" s="830"/>
      <c r="CK12" s="830"/>
      <c r="CL12" s="831"/>
      <c r="CM12" s="829">
        <v>3</v>
      </c>
      <c r="CN12" s="830"/>
      <c r="CO12" s="830"/>
      <c r="CP12" s="830"/>
      <c r="CQ12" s="831"/>
      <c r="CR12" s="829">
        <v>3</v>
      </c>
      <c r="CS12" s="830"/>
      <c r="CT12" s="830"/>
      <c r="CU12" s="830"/>
      <c r="CV12" s="831"/>
      <c r="CW12" s="829">
        <v>128</v>
      </c>
      <c r="CX12" s="830"/>
      <c r="CY12" s="830"/>
      <c r="CZ12" s="830"/>
      <c r="DA12" s="831"/>
      <c r="DB12" s="829" t="s">
        <v>598</v>
      </c>
      <c r="DC12" s="830"/>
      <c r="DD12" s="830"/>
      <c r="DE12" s="830"/>
      <c r="DF12" s="831"/>
      <c r="DG12" s="829" t="s">
        <v>598</v>
      </c>
      <c r="DH12" s="830"/>
      <c r="DI12" s="830"/>
      <c r="DJ12" s="830"/>
      <c r="DK12" s="831"/>
      <c r="DL12" s="829" t="s">
        <v>598</v>
      </c>
      <c r="DM12" s="830"/>
      <c r="DN12" s="830"/>
      <c r="DO12" s="830"/>
      <c r="DP12" s="831"/>
      <c r="DQ12" s="829" t="s">
        <v>598</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19300</v>
      </c>
      <c r="R23" s="842"/>
      <c r="S23" s="842"/>
      <c r="T23" s="842"/>
      <c r="U23" s="842"/>
      <c r="V23" s="842">
        <v>18845</v>
      </c>
      <c r="W23" s="842"/>
      <c r="X23" s="842"/>
      <c r="Y23" s="842"/>
      <c r="Z23" s="842"/>
      <c r="AA23" s="842">
        <v>455</v>
      </c>
      <c r="AB23" s="842"/>
      <c r="AC23" s="842"/>
      <c r="AD23" s="842"/>
      <c r="AE23" s="843"/>
      <c r="AF23" s="844">
        <v>334</v>
      </c>
      <c r="AG23" s="842"/>
      <c r="AH23" s="842"/>
      <c r="AI23" s="842"/>
      <c r="AJ23" s="845"/>
      <c r="AK23" s="846"/>
      <c r="AL23" s="847"/>
      <c r="AM23" s="847"/>
      <c r="AN23" s="847"/>
      <c r="AO23" s="847"/>
      <c r="AP23" s="842">
        <v>19823</v>
      </c>
      <c r="AQ23" s="842"/>
      <c r="AR23" s="842"/>
      <c r="AS23" s="842"/>
      <c r="AT23" s="842"/>
      <c r="AU23" s="848"/>
      <c r="AV23" s="848"/>
      <c r="AW23" s="848"/>
      <c r="AX23" s="848"/>
      <c r="AY23" s="849"/>
      <c r="AZ23" s="857" t="s">
        <v>128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2838</v>
      </c>
      <c r="R28" s="871"/>
      <c r="S28" s="871"/>
      <c r="T28" s="871"/>
      <c r="U28" s="871"/>
      <c r="V28" s="871">
        <v>2765</v>
      </c>
      <c r="W28" s="871"/>
      <c r="X28" s="871"/>
      <c r="Y28" s="871"/>
      <c r="Z28" s="871"/>
      <c r="AA28" s="871">
        <v>73</v>
      </c>
      <c r="AB28" s="871"/>
      <c r="AC28" s="871"/>
      <c r="AD28" s="871"/>
      <c r="AE28" s="872"/>
      <c r="AF28" s="873">
        <v>73</v>
      </c>
      <c r="AG28" s="871"/>
      <c r="AH28" s="871"/>
      <c r="AI28" s="871"/>
      <c r="AJ28" s="874"/>
      <c r="AK28" s="875">
        <v>180</v>
      </c>
      <c r="AL28" s="866"/>
      <c r="AM28" s="866"/>
      <c r="AN28" s="866"/>
      <c r="AO28" s="866"/>
      <c r="AP28" s="866" t="s">
        <v>577</v>
      </c>
      <c r="AQ28" s="866"/>
      <c r="AR28" s="866"/>
      <c r="AS28" s="866"/>
      <c r="AT28" s="866"/>
      <c r="AU28" s="866">
        <v>180</v>
      </c>
      <c r="AV28" s="866"/>
      <c r="AW28" s="866"/>
      <c r="AX28" s="866"/>
      <c r="AY28" s="866"/>
      <c r="AZ28" s="867" t="s">
        <v>577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3321</v>
      </c>
      <c r="R29" s="807"/>
      <c r="S29" s="807"/>
      <c r="T29" s="807"/>
      <c r="U29" s="807"/>
      <c r="V29" s="807">
        <v>3258</v>
      </c>
      <c r="W29" s="807"/>
      <c r="X29" s="807"/>
      <c r="Y29" s="807"/>
      <c r="Z29" s="807"/>
      <c r="AA29" s="807">
        <v>63</v>
      </c>
      <c r="AB29" s="807"/>
      <c r="AC29" s="807"/>
      <c r="AD29" s="807"/>
      <c r="AE29" s="808"/>
      <c r="AF29" s="809">
        <v>63</v>
      </c>
      <c r="AG29" s="810"/>
      <c r="AH29" s="810"/>
      <c r="AI29" s="810"/>
      <c r="AJ29" s="811"/>
      <c r="AK29" s="878">
        <v>490</v>
      </c>
      <c r="AL29" s="879"/>
      <c r="AM29" s="879"/>
      <c r="AN29" s="879"/>
      <c r="AO29" s="879"/>
      <c r="AP29" s="879" t="s">
        <v>577</v>
      </c>
      <c r="AQ29" s="879"/>
      <c r="AR29" s="879"/>
      <c r="AS29" s="879"/>
      <c r="AT29" s="879"/>
      <c r="AU29" s="879">
        <v>490</v>
      </c>
      <c r="AV29" s="879"/>
      <c r="AW29" s="879"/>
      <c r="AX29" s="879"/>
      <c r="AY29" s="879"/>
      <c r="AZ29" s="880" t="s">
        <v>577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430</v>
      </c>
      <c r="R30" s="807"/>
      <c r="S30" s="807"/>
      <c r="T30" s="807"/>
      <c r="U30" s="807"/>
      <c r="V30" s="807">
        <v>430</v>
      </c>
      <c r="W30" s="807"/>
      <c r="X30" s="807"/>
      <c r="Y30" s="807"/>
      <c r="Z30" s="807"/>
      <c r="AA30" s="807">
        <v>0</v>
      </c>
      <c r="AB30" s="807"/>
      <c r="AC30" s="807"/>
      <c r="AD30" s="807"/>
      <c r="AE30" s="808"/>
      <c r="AF30" s="809">
        <v>0</v>
      </c>
      <c r="AG30" s="810"/>
      <c r="AH30" s="810"/>
      <c r="AI30" s="810"/>
      <c r="AJ30" s="811"/>
      <c r="AK30" s="878">
        <v>84</v>
      </c>
      <c r="AL30" s="879"/>
      <c r="AM30" s="879"/>
      <c r="AN30" s="879"/>
      <c r="AO30" s="879"/>
      <c r="AP30" s="879" t="s">
        <v>577</v>
      </c>
      <c r="AQ30" s="879"/>
      <c r="AR30" s="879"/>
      <c r="AS30" s="879"/>
      <c r="AT30" s="879"/>
      <c r="AU30" s="879">
        <v>84</v>
      </c>
      <c r="AV30" s="879"/>
      <c r="AW30" s="879"/>
      <c r="AX30" s="879"/>
      <c r="AY30" s="879"/>
      <c r="AZ30" s="880" t="s">
        <v>577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761</v>
      </c>
      <c r="R31" s="807"/>
      <c r="S31" s="807"/>
      <c r="T31" s="807"/>
      <c r="U31" s="807"/>
      <c r="V31" s="807">
        <v>637</v>
      </c>
      <c r="W31" s="807"/>
      <c r="X31" s="807"/>
      <c r="Y31" s="807"/>
      <c r="Z31" s="807"/>
      <c r="AA31" s="807">
        <v>124</v>
      </c>
      <c r="AB31" s="807"/>
      <c r="AC31" s="807"/>
      <c r="AD31" s="807"/>
      <c r="AE31" s="808"/>
      <c r="AF31" s="809">
        <v>889</v>
      </c>
      <c r="AG31" s="810"/>
      <c r="AH31" s="810"/>
      <c r="AI31" s="810"/>
      <c r="AJ31" s="811"/>
      <c r="AK31" s="878">
        <v>5</v>
      </c>
      <c r="AL31" s="879"/>
      <c r="AM31" s="879"/>
      <c r="AN31" s="879"/>
      <c r="AO31" s="879"/>
      <c r="AP31" s="879">
        <v>2417</v>
      </c>
      <c r="AQ31" s="879"/>
      <c r="AR31" s="879"/>
      <c r="AS31" s="879"/>
      <c r="AT31" s="879"/>
      <c r="AU31" s="879">
        <v>5</v>
      </c>
      <c r="AV31" s="879"/>
      <c r="AW31" s="879"/>
      <c r="AX31" s="879"/>
      <c r="AY31" s="879"/>
      <c r="AZ31" s="880" t="s">
        <v>577</v>
      </c>
      <c r="BA31" s="880"/>
      <c r="BB31" s="880"/>
      <c r="BC31" s="880"/>
      <c r="BD31" s="880"/>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901</v>
      </c>
      <c r="R32" s="807"/>
      <c r="S32" s="807"/>
      <c r="T32" s="807"/>
      <c r="U32" s="807"/>
      <c r="V32" s="807">
        <v>805</v>
      </c>
      <c r="W32" s="807"/>
      <c r="X32" s="807"/>
      <c r="Y32" s="807"/>
      <c r="Z32" s="807"/>
      <c r="AA32" s="807">
        <v>96</v>
      </c>
      <c r="AB32" s="807"/>
      <c r="AC32" s="807"/>
      <c r="AD32" s="807"/>
      <c r="AE32" s="808"/>
      <c r="AF32" s="809">
        <v>639</v>
      </c>
      <c r="AG32" s="810"/>
      <c r="AH32" s="810"/>
      <c r="AI32" s="810"/>
      <c r="AJ32" s="811"/>
      <c r="AK32" s="878">
        <v>285</v>
      </c>
      <c r="AL32" s="879"/>
      <c r="AM32" s="879"/>
      <c r="AN32" s="879"/>
      <c r="AO32" s="879"/>
      <c r="AP32" s="879">
        <v>7454</v>
      </c>
      <c r="AQ32" s="879"/>
      <c r="AR32" s="879"/>
      <c r="AS32" s="879"/>
      <c r="AT32" s="879"/>
      <c r="AU32" s="879">
        <v>285</v>
      </c>
      <c r="AV32" s="879"/>
      <c r="AW32" s="879"/>
      <c r="AX32" s="879"/>
      <c r="AY32" s="879"/>
      <c r="AZ32" s="880" t="s">
        <v>577</v>
      </c>
      <c r="BA32" s="880"/>
      <c r="BB32" s="880"/>
      <c r="BC32" s="880"/>
      <c r="BD32" s="880"/>
      <c r="BE32" s="876" t="s">
        <v>407</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409</v>
      </c>
      <c r="C33" s="804"/>
      <c r="D33" s="804"/>
      <c r="E33" s="804"/>
      <c r="F33" s="804"/>
      <c r="G33" s="804"/>
      <c r="H33" s="804"/>
      <c r="I33" s="804"/>
      <c r="J33" s="804"/>
      <c r="K33" s="804"/>
      <c r="L33" s="804"/>
      <c r="M33" s="804"/>
      <c r="N33" s="804"/>
      <c r="O33" s="804"/>
      <c r="P33" s="805"/>
      <c r="Q33" s="806">
        <v>622</v>
      </c>
      <c r="R33" s="807"/>
      <c r="S33" s="807"/>
      <c r="T33" s="807"/>
      <c r="U33" s="807"/>
      <c r="V33" s="807">
        <v>534</v>
      </c>
      <c r="W33" s="807"/>
      <c r="X33" s="807"/>
      <c r="Y33" s="807"/>
      <c r="Z33" s="807"/>
      <c r="AA33" s="807">
        <v>88</v>
      </c>
      <c r="AB33" s="807"/>
      <c r="AC33" s="807"/>
      <c r="AD33" s="807"/>
      <c r="AE33" s="808"/>
      <c r="AF33" s="809">
        <v>1223</v>
      </c>
      <c r="AG33" s="810"/>
      <c r="AH33" s="810"/>
      <c r="AI33" s="810"/>
      <c r="AJ33" s="811"/>
      <c r="AK33" s="878">
        <v>288</v>
      </c>
      <c r="AL33" s="879"/>
      <c r="AM33" s="879"/>
      <c r="AN33" s="879"/>
      <c r="AO33" s="879"/>
      <c r="AP33" s="879">
        <v>4234</v>
      </c>
      <c r="AQ33" s="879"/>
      <c r="AR33" s="879"/>
      <c r="AS33" s="879"/>
      <c r="AT33" s="879"/>
      <c r="AU33" s="879">
        <v>288</v>
      </c>
      <c r="AV33" s="879"/>
      <c r="AW33" s="879"/>
      <c r="AX33" s="879"/>
      <c r="AY33" s="879"/>
      <c r="AZ33" s="880" t="s">
        <v>577</v>
      </c>
      <c r="BA33" s="880"/>
      <c r="BB33" s="880"/>
      <c r="BC33" s="880"/>
      <c r="BD33" s="880"/>
      <c r="BE33" s="876" t="s">
        <v>407</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410</v>
      </c>
      <c r="C34" s="804"/>
      <c r="D34" s="804"/>
      <c r="E34" s="804"/>
      <c r="F34" s="804"/>
      <c r="G34" s="804"/>
      <c r="H34" s="804"/>
      <c r="I34" s="804"/>
      <c r="J34" s="804"/>
      <c r="K34" s="804"/>
      <c r="L34" s="804"/>
      <c r="M34" s="804"/>
      <c r="N34" s="804"/>
      <c r="O34" s="804"/>
      <c r="P34" s="805"/>
      <c r="Q34" s="806">
        <v>63</v>
      </c>
      <c r="R34" s="807"/>
      <c r="S34" s="807"/>
      <c r="T34" s="807"/>
      <c r="U34" s="807"/>
      <c r="V34" s="807">
        <v>63</v>
      </c>
      <c r="W34" s="807"/>
      <c r="X34" s="807"/>
      <c r="Y34" s="807"/>
      <c r="Z34" s="807"/>
      <c r="AA34" s="807" t="s">
        <v>577</v>
      </c>
      <c r="AB34" s="807"/>
      <c r="AC34" s="807"/>
      <c r="AD34" s="807"/>
      <c r="AE34" s="808"/>
      <c r="AF34" s="809" t="s">
        <v>128</v>
      </c>
      <c r="AG34" s="810"/>
      <c r="AH34" s="810"/>
      <c r="AI34" s="810"/>
      <c r="AJ34" s="811"/>
      <c r="AK34" s="878">
        <v>4</v>
      </c>
      <c r="AL34" s="879"/>
      <c r="AM34" s="879"/>
      <c r="AN34" s="879"/>
      <c r="AO34" s="879"/>
      <c r="AP34" s="879" t="s">
        <v>577</v>
      </c>
      <c r="AQ34" s="879"/>
      <c r="AR34" s="879"/>
      <c r="AS34" s="879"/>
      <c r="AT34" s="879"/>
      <c r="AU34" s="879">
        <v>4</v>
      </c>
      <c r="AV34" s="879"/>
      <c r="AW34" s="879"/>
      <c r="AX34" s="879"/>
      <c r="AY34" s="879"/>
      <c r="AZ34" s="880" t="s">
        <v>577</v>
      </c>
      <c r="BA34" s="880"/>
      <c r="BB34" s="880"/>
      <c r="BC34" s="880"/>
      <c r="BD34" s="880"/>
      <c r="BE34" s="876" t="s">
        <v>411</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412</v>
      </c>
      <c r="C35" s="804"/>
      <c r="D35" s="804"/>
      <c r="E35" s="804"/>
      <c r="F35" s="804"/>
      <c r="G35" s="804"/>
      <c r="H35" s="804"/>
      <c r="I35" s="804"/>
      <c r="J35" s="804"/>
      <c r="K35" s="804"/>
      <c r="L35" s="804"/>
      <c r="M35" s="804"/>
      <c r="N35" s="804"/>
      <c r="O35" s="804"/>
      <c r="P35" s="805"/>
      <c r="Q35" s="806">
        <v>21</v>
      </c>
      <c r="R35" s="807"/>
      <c r="S35" s="807"/>
      <c r="T35" s="807"/>
      <c r="U35" s="807"/>
      <c r="V35" s="807">
        <v>12</v>
      </c>
      <c r="W35" s="807"/>
      <c r="X35" s="807"/>
      <c r="Y35" s="807"/>
      <c r="Z35" s="807"/>
      <c r="AA35" s="807">
        <v>9</v>
      </c>
      <c r="AB35" s="807"/>
      <c r="AC35" s="807"/>
      <c r="AD35" s="807"/>
      <c r="AE35" s="808"/>
      <c r="AF35" s="809">
        <v>9</v>
      </c>
      <c r="AG35" s="810"/>
      <c r="AH35" s="810"/>
      <c r="AI35" s="810"/>
      <c r="AJ35" s="811"/>
      <c r="AK35" s="878" t="s">
        <v>577</v>
      </c>
      <c r="AL35" s="879"/>
      <c r="AM35" s="879"/>
      <c r="AN35" s="879"/>
      <c r="AO35" s="879"/>
      <c r="AP35" s="879" t="s">
        <v>577</v>
      </c>
      <c r="AQ35" s="879"/>
      <c r="AR35" s="879"/>
      <c r="AS35" s="879"/>
      <c r="AT35" s="879"/>
      <c r="AU35" s="879" t="s">
        <v>577</v>
      </c>
      <c r="AV35" s="879"/>
      <c r="AW35" s="879"/>
      <c r="AX35" s="879"/>
      <c r="AY35" s="879"/>
      <c r="AZ35" s="880" t="s">
        <v>577</v>
      </c>
      <c r="BA35" s="880"/>
      <c r="BB35" s="880"/>
      <c r="BC35" s="880"/>
      <c r="BD35" s="880"/>
      <c r="BE35" s="876" t="s">
        <v>411</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2897</v>
      </c>
      <c r="AG63" s="890"/>
      <c r="AH63" s="890"/>
      <c r="AI63" s="890"/>
      <c r="AJ63" s="891"/>
      <c r="AK63" s="892"/>
      <c r="AL63" s="887"/>
      <c r="AM63" s="887"/>
      <c r="AN63" s="887"/>
      <c r="AO63" s="887"/>
      <c r="AP63" s="890">
        <v>14105</v>
      </c>
      <c r="AQ63" s="890"/>
      <c r="AR63" s="890"/>
      <c r="AS63" s="890"/>
      <c r="AT63" s="890"/>
      <c r="AU63" s="890">
        <v>1336</v>
      </c>
      <c r="AV63" s="890"/>
      <c r="AW63" s="890"/>
      <c r="AX63" s="890"/>
      <c r="AY63" s="890"/>
      <c r="AZ63" s="894"/>
      <c r="BA63" s="894"/>
      <c r="BB63" s="894"/>
      <c r="BC63" s="894"/>
      <c r="BD63" s="894"/>
      <c r="BE63" s="895"/>
      <c r="BF63" s="895"/>
      <c r="BG63" s="895"/>
      <c r="BH63" s="895"/>
      <c r="BI63" s="896"/>
      <c r="BJ63" s="897" t="s">
        <v>128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417</v>
      </c>
      <c r="R66" s="766"/>
      <c r="S66" s="766"/>
      <c r="T66" s="766"/>
      <c r="U66" s="767"/>
      <c r="V66" s="765" t="s">
        <v>418</v>
      </c>
      <c r="W66" s="766"/>
      <c r="X66" s="766"/>
      <c r="Y66" s="766"/>
      <c r="Z66" s="767"/>
      <c r="AA66" s="765" t="s">
        <v>397</v>
      </c>
      <c r="AB66" s="766"/>
      <c r="AC66" s="766"/>
      <c r="AD66" s="766"/>
      <c r="AE66" s="767"/>
      <c r="AF66" s="900" t="s">
        <v>398</v>
      </c>
      <c r="AG66" s="861"/>
      <c r="AH66" s="861"/>
      <c r="AI66" s="861"/>
      <c r="AJ66" s="901"/>
      <c r="AK66" s="765" t="s">
        <v>399</v>
      </c>
      <c r="AL66" s="789"/>
      <c r="AM66" s="789"/>
      <c r="AN66" s="789"/>
      <c r="AO66" s="790"/>
      <c r="AP66" s="765" t="s">
        <v>419</v>
      </c>
      <c r="AQ66" s="766"/>
      <c r="AR66" s="766"/>
      <c r="AS66" s="766"/>
      <c r="AT66" s="767"/>
      <c r="AU66" s="765" t="s">
        <v>420</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578</v>
      </c>
      <c r="C68" s="918"/>
      <c r="D68" s="918"/>
      <c r="E68" s="918"/>
      <c r="F68" s="918"/>
      <c r="G68" s="918"/>
      <c r="H68" s="918"/>
      <c r="I68" s="918"/>
      <c r="J68" s="918"/>
      <c r="K68" s="918"/>
      <c r="L68" s="918"/>
      <c r="M68" s="918"/>
      <c r="N68" s="918"/>
      <c r="O68" s="918"/>
      <c r="P68" s="919"/>
      <c r="Q68" s="920">
        <v>2404</v>
      </c>
      <c r="R68" s="914"/>
      <c r="S68" s="914"/>
      <c r="T68" s="914"/>
      <c r="U68" s="914"/>
      <c r="V68" s="914">
        <v>2313</v>
      </c>
      <c r="W68" s="914"/>
      <c r="X68" s="914"/>
      <c r="Y68" s="914"/>
      <c r="Z68" s="914"/>
      <c r="AA68" s="914">
        <v>91</v>
      </c>
      <c r="AB68" s="914"/>
      <c r="AC68" s="914"/>
      <c r="AD68" s="914"/>
      <c r="AE68" s="914"/>
      <c r="AF68" s="914">
        <v>101</v>
      </c>
      <c r="AG68" s="914"/>
      <c r="AH68" s="914"/>
      <c r="AI68" s="914"/>
      <c r="AJ68" s="914"/>
      <c r="AK68" s="914">
        <v>13</v>
      </c>
      <c r="AL68" s="914"/>
      <c r="AM68" s="914"/>
      <c r="AN68" s="914"/>
      <c r="AO68" s="914"/>
      <c r="AP68" s="914">
        <v>5906</v>
      </c>
      <c r="AQ68" s="914"/>
      <c r="AR68" s="914"/>
      <c r="AS68" s="914"/>
      <c r="AT68" s="914"/>
      <c r="AU68" s="914">
        <v>982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579</v>
      </c>
      <c r="C69" s="922"/>
      <c r="D69" s="922"/>
      <c r="E69" s="922"/>
      <c r="F69" s="922"/>
      <c r="G69" s="922"/>
      <c r="H69" s="922"/>
      <c r="I69" s="922"/>
      <c r="J69" s="922"/>
      <c r="K69" s="922"/>
      <c r="L69" s="922"/>
      <c r="M69" s="922"/>
      <c r="N69" s="922"/>
      <c r="O69" s="922"/>
      <c r="P69" s="923"/>
      <c r="Q69" s="924">
        <v>1877</v>
      </c>
      <c r="R69" s="879"/>
      <c r="S69" s="879"/>
      <c r="T69" s="879"/>
      <c r="U69" s="879"/>
      <c r="V69" s="879">
        <v>1859</v>
      </c>
      <c r="W69" s="879"/>
      <c r="X69" s="879"/>
      <c r="Y69" s="879"/>
      <c r="Z69" s="879"/>
      <c r="AA69" s="879">
        <v>18</v>
      </c>
      <c r="AB69" s="879"/>
      <c r="AC69" s="879"/>
      <c r="AD69" s="879"/>
      <c r="AE69" s="879"/>
      <c r="AF69" s="879">
        <v>18</v>
      </c>
      <c r="AG69" s="879"/>
      <c r="AH69" s="879"/>
      <c r="AI69" s="879"/>
      <c r="AJ69" s="879"/>
      <c r="AK69" s="879" t="s">
        <v>602</v>
      </c>
      <c r="AL69" s="879"/>
      <c r="AM69" s="879"/>
      <c r="AN69" s="879"/>
      <c r="AO69" s="879"/>
      <c r="AP69" s="879">
        <v>174</v>
      </c>
      <c r="AQ69" s="879"/>
      <c r="AR69" s="879"/>
      <c r="AS69" s="879"/>
      <c r="AT69" s="879"/>
      <c r="AU69" s="879">
        <v>29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580</v>
      </c>
      <c r="C70" s="922"/>
      <c r="D70" s="922"/>
      <c r="E70" s="922"/>
      <c r="F70" s="922"/>
      <c r="G70" s="922"/>
      <c r="H70" s="922"/>
      <c r="I70" s="922"/>
      <c r="J70" s="922"/>
      <c r="K70" s="922"/>
      <c r="L70" s="922"/>
      <c r="M70" s="922"/>
      <c r="N70" s="922"/>
      <c r="O70" s="922"/>
      <c r="P70" s="923"/>
      <c r="Q70" s="924">
        <v>1037</v>
      </c>
      <c r="R70" s="879"/>
      <c r="S70" s="879"/>
      <c r="T70" s="879"/>
      <c r="U70" s="879"/>
      <c r="V70" s="879">
        <v>1005</v>
      </c>
      <c r="W70" s="879"/>
      <c r="X70" s="879"/>
      <c r="Y70" s="879"/>
      <c r="Z70" s="879"/>
      <c r="AA70" s="879">
        <v>31</v>
      </c>
      <c r="AB70" s="879"/>
      <c r="AC70" s="879"/>
      <c r="AD70" s="879"/>
      <c r="AE70" s="879"/>
      <c r="AF70" s="879">
        <v>31</v>
      </c>
      <c r="AG70" s="879"/>
      <c r="AH70" s="879"/>
      <c r="AI70" s="879"/>
      <c r="AJ70" s="879"/>
      <c r="AK70" s="879">
        <v>5</v>
      </c>
      <c r="AL70" s="879"/>
      <c r="AM70" s="879"/>
      <c r="AN70" s="879"/>
      <c r="AO70" s="879"/>
      <c r="AP70" s="879">
        <v>1201</v>
      </c>
      <c r="AQ70" s="879"/>
      <c r="AR70" s="879"/>
      <c r="AS70" s="879"/>
      <c r="AT70" s="879"/>
      <c r="AU70" s="879">
        <v>769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581</v>
      </c>
      <c r="C71" s="922"/>
      <c r="D71" s="922"/>
      <c r="E71" s="922"/>
      <c r="F71" s="922"/>
      <c r="G71" s="922"/>
      <c r="H71" s="922"/>
      <c r="I71" s="922"/>
      <c r="J71" s="922"/>
      <c r="K71" s="922"/>
      <c r="L71" s="922"/>
      <c r="M71" s="922"/>
      <c r="N71" s="922"/>
      <c r="O71" s="922"/>
      <c r="P71" s="923"/>
      <c r="Q71" s="924">
        <v>7462</v>
      </c>
      <c r="R71" s="879"/>
      <c r="S71" s="879"/>
      <c r="T71" s="879"/>
      <c r="U71" s="879"/>
      <c r="V71" s="879">
        <v>7216</v>
      </c>
      <c r="W71" s="879"/>
      <c r="X71" s="879"/>
      <c r="Y71" s="879"/>
      <c r="Z71" s="879"/>
      <c r="AA71" s="879">
        <v>246</v>
      </c>
      <c r="AB71" s="879"/>
      <c r="AC71" s="879"/>
      <c r="AD71" s="879"/>
      <c r="AE71" s="879"/>
      <c r="AF71" s="879">
        <v>3587</v>
      </c>
      <c r="AG71" s="879"/>
      <c r="AH71" s="879"/>
      <c r="AI71" s="879"/>
      <c r="AJ71" s="879"/>
      <c r="AK71" s="879">
        <v>757</v>
      </c>
      <c r="AL71" s="879"/>
      <c r="AM71" s="879"/>
      <c r="AN71" s="879"/>
      <c r="AO71" s="879"/>
      <c r="AP71" s="879">
        <v>1644</v>
      </c>
      <c r="AQ71" s="879"/>
      <c r="AR71" s="879"/>
      <c r="AS71" s="879"/>
      <c r="AT71" s="879"/>
      <c r="AU71" s="879">
        <v>698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582</v>
      </c>
      <c r="C72" s="922"/>
      <c r="D72" s="922"/>
      <c r="E72" s="922"/>
      <c r="F72" s="922"/>
      <c r="G72" s="922"/>
      <c r="H72" s="922"/>
      <c r="I72" s="922"/>
      <c r="J72" s="922"/>
      <c r="K72" s="922"/>
      <c r="L72" s="922"/>
      <c r="M72" s="922"/>
      <c r="N72" s="922"/>
      <c r="O72" s="922"/>
      <c r="P72" s="923"/>
      <c r="Q72" s="924">
        <v>600</v>
      </c>
      <c r="R72" s="879"/>
      <c r="S72" s="879"/>
      <c r="T72" s="879"/>
      <c r="U72" s="879"/>
      <c r="V72" s="879">
        <v>537</v>
      </c>
      <c r="W72" s="879"/>
      <c r="X72" s="879"/>
      <c r="Y72" s="879"/>
      <c r="Z72" s="879"/>
      <c r="AA72" s="879">
        <v>63</v>
      </c>
      <c r="AB72" s="879"/>
      <c r="AC72" s="879"/>
      <c r="AD72" s="879"/>
      <c r="AE72" s="879"/>
      <c r="AF72" s="879">
        <v>63</v>
      </c>
      <c r="AG72" s="879"/>
      <c r="AH72" s="879"/>
      <c r="AI72" s="879"/>
      <c r="AJ72" s="879"/>
      <c r="AK72" s="879">
        <v>127</v>
      </c>
      <c r="AL72" s="879"/>
      <c r="AM72" s="879"/>
      <c r="AN72" s="879"/>
      <c r="AO72" s="879"/>
      <c r="AP72" s="879" t="s">
        <v>602</v>
      </c>
      <c r="AQ72" s="879"/>
      <c r="AR72" s="879"/>
      <c r="AS72" s="879"/>
      <c r="AT72" s="879"/>
      <c r="AU72" s="879" t="s">
        <v>604</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583</v>
      </c>
      <c r="C73" s="922"/>
      <c r="D73" s="922"/>
      <c r="E73" s="922"/>
      <c r="F73" s="922"/>
      <c r="G73" s="922"/>
      <c r="H73" s="922"/>
      <c r="I73" s="922"/>
      <c r="J73" s="922"/>
      <c r="K73" s="922"/>
      <c r="L73" s="922"/>
      <c r="M73" s="922"/>
      <c r="N73" s="922"/>
      <c r="O73" s="922"/>
      <c r="P73" s="923"/>
      <c r="Q73" s="924">
        <v>296986</v>
      </c>
      <c r="R73" s="879"/>
      <c r="S73" s="879"/>
      <c r="T73" s="879"/>
      <c r="U73" s="879"/>
      <c r="V73" s="879">
        <v>274820</v>
      </c>
      <c r="W73" s="879"/>
      <c r="X73" s="879"/>
      <c r="Y73" s="879"/>
      <c r="Z73" s="879"/>
      <c r="AA73" s="879">
        <v>22166</v>
      </c>
      <c r="AB73" s="879"/>
      <c r="AC73" s="879"/>
      <c r="AD73" s="879"/>
      <c r="AE73" s="879"/>
      <c r="AF73" s="879">
        <v>22166</v>
      </c>
      <c r="AG73" s="879"/>
      <c r="AH73" s="879"/>
      <c r="AI73" s="879"/>
      <c r="AJ73" s="879"/>
      <c r="AK73" s="879">
        <v>255</v>
      </c>
      <c r="AL73" s="879"/>
      <c r="AM73" s="879"/>
      <c r="AN73" s="879"/>
      <c r="AO73" s="879"/>
      <c r="AP73" s="879" t="s">
        <v>603</v>
      </c>
      <c r="AQ73" s="879"/>
      <c r="AR73" s="879"/>
      <c r="AS73" s="879"/>
      <c r="AT73" s="879"/>
      <c r="AU73" s="879" t="s">
        <v>602</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584</v>
      </c>
      <c r="C74" s="922"/>
      <c r="D74" s="922"/>
      <c r="E74" s="922"/>
      <c r="F74" s="922"/>
      <c r="G74" s="922"/>
      <c r="H74" s="922"/>
      <c r="I74" s="922"/>
      <c r="J74" s="922"/>
      <c r="K74" s="922"/>
      <c r="L74" s="922"/>
      <c r="M74" s="922"/>
      <c r="N74" s="922"/>
      <c r="O74" s="922"/>
      <c r="P74" s="923"/>
      <c r="Q74" s="924">
        <v>920</v>
      </c>
      <c r="R74" s="879"/>
      <c r="S74" s="879"/>
      <c r="T74" s="879"/>
      <c r="U74" s="879"/>
      <c r="V74" s="879">
        <v>672</v>
      </c>
      <c r="W74" s="879"/>
      <c r="X74" s="879"/>
      <c r="Y74" s="879"/>
      <c r="Z74" s="879"/>
      <c r="AA74" s="879">
        <v>248</v>
      </c>
      <c r="AB74" s="879"/>
      <c r="AC74" s="879"/>
      <c r="AD74" s="879"/>
      <c r="AE74" s="879"/>
      <c r="AF74" s="879">
        <v>3092</v>
      </c>
      <c r="AG74" s="879"/>
      <c r="AH74" s="879"/>
      <c r="AI74" s="879"/>
      <c r="AJ74" s="879"/>
      <c r="AK74" s="879" t="s">
        <v>602</v>
      </c>
      <c r="AL74" s="879"/>
      <c r="AM74" s="879"/>
      <c r="AN74" s="879"/>
      <c r="AO74" s="879"/>
      <c r="AP74" s="879">
        <v>59</v>
      </c>
      <c r="AQ74" s="879"/>
      <c r="AR74" s="879"/>
      <c r="AS74" s="879"/>
      <c r="AT74" s="879"/>
      <c r="AU74" s="879">
        <v>0</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585</v>
      </c>
      <c r="C75" s="922"/>
      <c r="D75" s="922"/>
      <c r="E75" s="922"/>
      <c r="F75" s="922"/>
      <c r="G75" s="922"/>
      <c r="H75" s="922"/>
      <c r="I75" s="922"/>
      <c r="J75" s="922"/>
      <c r="K75" s="922"/>
      <c r="L75" s="922"/>
      <c r="M75" s="922"/>
      <c r="N75" s="922"/>
      <c r="O75" s="922"/>
      <c r="P75" s="923"/>
      <c r="Q75" s="927">
        <v>1291</v>
      </c>
      <c r="R75" s="928"/>
      <c r="S75" s="928"/>
      <c r="T75" s="928"/>
      <c r="U75" s="878"/>
      <c r="V75" s="929">
        <v>1258</v>
      </c>
      <c r="W75" s="928"/>
      <c r="X75" s="928"/>
      <c r="Y75" s="928"/>
      <c r="Z75" s="878"/>
      <c r="AA75" s="929">
        <v>33</v>
      </c>
      <c r="AB75" s="928"/>
      <c r="AC75" s="928"/>
      <c r="AD75" s="928"/>
      <c r="AE75" s="878"/>
      <c r="AF75" s="929">
        <v>33</v>
      </c>
      <c r="AG75" s="928"/>
      <c r="AH75" s="928"/>
      <c r="AI75" s="928"/>
      <c r="AJ75" s="878"/>
      <c r="AK75" s="929">
        <v>95</v>
      </c>
      <c r="AL75" s="928"/>
      <c r="AM75" s="928"/>
      <c r="AN75" s="928"/>
      <c r="AO75" s="878"/>
      <c r="AP75" s="929" t="s">
        <v>597</v>
      </c>
      <c r="AQ75" s="928"/>
      <c r="AR75" s="928"/>
      <c r="AS75" s="928"/>
      <c r="AT75" s="878"/>
      <c r="AU75" s="929" t="s">
        <v>597</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586</v>
      </c>
      <c r="C76" s="922"/>
      <c r="D76" s="922"/>
      <c r="E76" s="922"/>
      <c r="F76" s="922"/>
      <c r="G76" s="922"/>
      <c r="H76" s="922"/>
      <c r="I76" s="922"/>
      <c r="J76" s="922"/>
      <c r="K76" s="922"/>
      <c r="L76" s="922"/>
      <c r="M76" s="922"/>
      <c r="N76" s="922"/>
      <c r="O76" s="922"/>
      <c r="P76" s="923"/>
      <c r="Q76" s="927">
        <v>195</v>
      </c>
      <c r="R76" s="928"/>
      <c r="S76" s="928"/>
      <c r="T76" s="928"/>
      <c r="U76" s="878"/>
      <c r="V76" s="929">
        <v>186</v>
      </c>
      <c r="W76" s="928"/>
      <c r="X76" s="928"/>
      <c r="Y76" s="928"/>
      <c r="Z76" s="878"/>
      <c r="AA76" s="929">
        <v>9</v>
      </c>
      <c r="AB76" s="928"/>
      <c r="AC76" s="928"/>
      <c r="AD76" s="928"/>
      <c r="AE76" s="878"/>
      <c r="AF76" s="929">
        <v>9</v>
      </c>
      <c r="AG76" s="928"/>
      <c r="AH76" s="928"/>
      <c r="AI76" s="928"/>
      <c r="AJ76" s="878"/>
      <c r="AK76" s="929" t="s">
        <v>597</v>
      </c>
      <c r="AL76" s="928"/>
      <c r="AM76" s="928"/>
      <c r="AN76" s="928"/>
      <c r="AO76" s="878"/>
      <c r="AP76" s="929" t="s">
        <v>597</v>
      </c>
      <c r="AQ76" s="928"/>
      <c r="AR76" s="928"/>
      <c r="AS76" s="928"/>
      <c r="AT76" s="878"/>
      <c r="AU76" s="929" t="s">
        <v>597</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587</v>
      </c>
      <c r="C77" s="922"/>
      <c r="D77" s="922"/>
      <c r="E77" s="922"/>
      <c r="F77" s="922"/>
      <c r="G77" s="922"/>
      <c r="H77" s="922"/>
      <c r="I77" s="922"/>
      <c r="J77" s="922"/>
      <c r="K77" s="922"/>
      <c r="L77" s="922"/>
      <c r="M77" s="922"/>
      <c r="N77" s="922"/>
      <c r="O77" s="922"/>
      <c r="P77" s="923"/>
      <c r="Q77" s="927">
        <v>320</v>
      </c>
      <c r="R77" s="928"/>
      <c r="S77" s="928"/>
      <c r="T77" s="928"/>
      <c r="U77" s="878"/>
      <c r="V77" s="929">
        <v>186</v>
      </c>
      <c r="W77" s="928"/>
      <c r="X77" s="928"/>
      <c r="Y77" s="928"/>
      <c r="Z77" s="878"/>
      <c r="AA77" s="929">
        <v>134</v>
      </c>
      <c r="AB77" s="928"/>
      <c r="AC77" s="928"/>
      <c r="AD77" s="928"/>
      <c r="AE77" s="878"/>
      <c r="AF77" s="929">
        <v>134</v>
      </c>
      <c r="AG77" s="928"/>
      <c r="AH77" s="928"/>
      <c r="AI77" s="928"/>
      <c r="AJ77" s="878"/>
      <c r="AK77" s="929">
        <v>4</v>
      </c>
      <c r="AL77" s="928"/>
      <c r="AM77" s="928"/>
      <c r="AN77" s="928"/>
      <c r="AO77" s="878"/>
      <c r="AP77" s="929" t="s">
        <v>597</v>
      </c>
      <c r="AQ77" s="928"/>
      <c r="AR77" s="928"/>
      <c r="AS77" s="928"/>
      <c r="AT77" s="878"/>
      <c r="AU77" s="929" t="s">
        <v>597</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29234</v>
      </c>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82</v>
      </c>
      <c r="CS102" s="898"/>
      <c r="CT102" s="898"/>
      <c r="CU102" s="898"/>
      <c r="CV102" s="941"/>
      <c r="CW102" s="940">
        <v>269</v>
      </c>
      <c r="CX102" s="898"/>
      <c r="CY102" s="898"/>
      <c r="CZ102" s="898"/>
      <c r="DA102" s="941"/>
      <c r="DB102" s="940"/>
      <c r="DC102" s="898"/>
      <c r="DD102" s="898"/>
      <c r="DE102" s="898"/>
      <c r="DF102" s="941"/>
      <c r="DG102" s="940">
        <v>447</v>
      </c>
      <c r="DH102" s="898"/>
      <c r="DI102" s="898"/>
      <c r="DJ102" s="898"/>
      <c r="DK102" s="941"/>
      <c r="DL102" s="940">
        <v>11</v>
      </c>
      <c r="DM102" s="898"/>
      <c r="DN102" s="898"/>
      <c r="DO102" s="898"/>
      <c r="DP102" s="941"/>
      <c r="DQ102" s="940">
        <v>449</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430</v>
      </c>
      <c r="AB109" s="943"/>
      <c r="AC109" s="943"/>
      <c r="AD109" s="943"/>
      <c r="AE109" s="944"/>
      <c r="AF109" s="942" t="s">
        <v>431</v>
      </c>
      <c r="AG109" s="943"/>
      <c r="AH109" s="943"/>
      <c r="AI109" s="943"/>
      <c r="AJ109" s="944"/>
      <c r="AK109" s="942" t="s">
        <v>305</v>
      </c>
      <c r="AL109" s="943"/>
      <c r="AM109" s="943"/>
      <c r="AN109" s="943"/>
      <c r="AO109" s="944"/>
      <c r="AP109" s="942" t="s">
        <v>432</v>
      </c>
      <c r="AQ109" s="943"/>
      <c r="AR109" s="943"/>
      <c r="AS109" s="943"/>
      <c r="AT109" s="945"/>
      <c r="AU109" s="962" t="s">
        <v>429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430</v>
      </c>
      <c r="BR109" s="943"/>
      <c r="BS109" s="943"/>
      <c r="BT109" s="943"/>
      <c r="BU109" s="944"/>
      <c r="BV109" s="942" t="s">
        <v>431</v>
      </c>
      <c r="BW109" s="943"/>
      <c r="BX109" s="943"/>
      <c r="BY109" s="943"/>
      <c r="BZ109" s="944"/>
      <c r="CA109" s="942" t="s">
        <v>305</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430</v>
      </c>
      <c r="DH109" s="943"/>
      <c r="DI109" s="943"/>
      <c r="DJ109" s="943"/>
      <c r="DK109" s="944"/>
      <c r="DL109" s="942" t="s">
        <v>431</v>
      </c>
      <c r="DM109" s="943"/>
      <c r="DN109" s="943"/>
      <c r="DO109" s="943"/>
      <c r="DP109" s="944"/>
      <c r="DQ109" s="942" t="s">
        <v>305</v>
      </c>
      <c r="DR109" s="943"/>
      <c r="DS109" s="943"/>
      <c r="DT109" s="943"/>
      <c r="DU109" s="944"/>
      <c r="DV109" s="942" t="s">
        <v>432</v>
      </c>
      <c r="DW109" s="943"/>
      <c r="DX109" s="943"/>
      <c r="DY109" s="943"/>
      <c r="DZ109" s="945"/>
    </row>
    <row r="110" spans="1:131" s="248" customFormat="1" ht="26.25" customHeight="1" x14ac:dyDescent="0.15">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1809587</v>
      </c>
      <c r="AB110" s="950"/>
      <c r="AC110" s="950"/>
      <c r="AD110" s="950"/>
      <c r="AE110" s="951"/>
      <c r="AF110" s="952">
        <v>1786243</v>
      </c>
      <c r="AG110" s="950"/>
      <c r="AH110" s="950"/>
      <c r="AI110" s="950"/>
      <c r="AJ110" s="951"/>
      <c r="AK110" s="952">
        <v>1781952</v>
      </c>
      <c r="AL110" s="950"/>
      <c r="AM110" s="950"/>
      <c r="AN110" s="950"/>
      <c r="AO110" s="951"/>
      <c r="AP110" s="953">
        <v>22.8</v>
      </c>
      <c r="AQ110" s="954"/>
      <c r="AR110" s="954"/>
      <c r="AS110" s="954"/>
      <c r="AT110" s="955"/>
      <c r="AU110" s="956" t="s">
        <v>73</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20344981</v>
      </c>
      <c r="BR110" s="985"/>
      <c r="BS110" s="985"/>
      <c r="BT110" s="985"/>
      <c r="BU110" s="985"/>
      <c r="BV110" s="985">
        <v>20125976</v>
      </c>
      <c r="BW110" s="985"/>
      <c r="BX110" s="985"/>
      <c r="BY110" s="985"/>
      <c r="BZ110" s="985"/>
      <c r="CA110" s="985">
        <v>19822577</v>
      </c>
      <c r="CB110" s="985"/>
      <c r="CC110" s="985"/>
      <c r="CD110" s="985"/>
      <c r="CE110" s="985"/>
      <c r="CF110" s="999">
        <v>253.8</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438</v>
      </c>
      <c r="DH110" s="985"/>
      <c r="DI110" s="985"/>
      <c r="DJ110" s="985"/>
      <c r="DK110" s="985"/>
      <c r="DL110" s="985" t="s">
        <v>128</v>
      </c>
      <c r="DM110" s="985"/>
      <c r="DN110" s="985"/>
      <c r="DO110" s="985"/>
      <c r="DP110" s="985"/>
      <c r="DQ110" s="985" t="s">
        <v>128</v>
      </c>
      <c r="DR110" s="985"/>
      <c r="DS110" s="985"/>
      <c r="DT110" s="985"/>
      <c r="DU110" s="985"/>
      <c r="DV110" s="986" t="s">
        <v>128</v>
      </c>
      <c r="DW110" s="986"/>
      <c r="DX110" s="986"/>
      <c r="DY110" s="986"/>
      <c r="DZ110" s="987"/>
    </row>
    <row r="111" spans="1:131" s="248" customFormat="1" ht="26.25" customHeight="1" x14ac:dyDescent="0.15">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438</v>
      </c>
      <c r="AB111" s="992"/>
      <c r="AC111" s="992"/>
      <c r="AD111" s="992"/>
      <c r="AE111" s="993"/>
      <c r="AF111" s="994" t="s">
        <v>438</v>
      </c>
      <c r="AG111" s="992"/>
      <c r="AH111" s="992"/>
      <c r="AI111" s="992"/>
      <c r="AJ111" s="993"/>
      <c r="AK111" s="994" t="s">
        <v>438</v>
      </c>
      <c r="AL111" s="992"/>
      <c r="AM111" s="992"/>
      <c r="AN111" s="992"/>
      <c r="AO111" s="993"/>
      <c r="AP111" s="995" t="s">
        <v>438</v>
      </c>
      <c r="AQ111" s="996"/>
      <c r="AR111" s="996"/>
      <c r="AS111" s="996"/>
      <c r="AT111" s="997"/>
      <c r="AU111" s="958"/>
      <c r="AV111" s="959"/>
      <c r="AW111" s="959"/>
      <c r="AX111" s="959"/>
      <c r="AY111" s="959"/>
      <c r="AZ111" s="1007" t="s">
        <v>440</v>
      </c>
      <c r="BA111" s="1008"/>
      <c r="BB111" s="1008"/>
      <c r="BC111" s="1008"/>
      <c r="BD111" s="1008"/>
      <c r="BE111" s="1008"/>
      <c r="BF111" s="1008"/>
      <c r="BG111" s="1008"/>
      <c r="BH111" s="1008"/>
      <c r="BI111" s="1008"/>
      <c r="BJ111" s="1008"/>
      <c r="BK111" s="1008"/>
      <c r="BL111" s="1008"/>
      <c r="BM111" s="1008"/>
      <c r="BN111" s="1008"/>
      <c r="BO111" s="1008"/>
      <c r="BP111" s="1009"/>
      <c r="BQ111" s="977">
        <v>68774</v>
      </c>
      <c r="BR111" s="978"/>
      <c r="BS111" s="978"/>
      <c r="BT111" s="978"/>
      <c r="BU111" s="978"/>
      <c r="BV111" s="978">
        <v>60417</v>
      </c>
      <c r="BW111" s="978"/>
      <c r="BX111" s="978"/>
      <c r="BY111" s="978"/>
      <c r="BZ111" s="978"/>
      <c r="CA111" s="978">
        <v>43326</v>
      </c>
      <c r="CB111" s="978"/>
      <c r="CC111" s="978"/>
      <c r="CD111" s="978"/>
      <c r="CE111" s="978"/>
      <c r="CF111" s="972">
        <v>0.6</v>
      </c>
      <c r="CG111" s="973"/>
      <c r="CH111" s="973"/>
      <c r="CI111" s="973"/>
      <c r="CJ111" s="973"/>
      <c r="CK111" s="1003"/>
      <c r="CL111" s="1004"/>
      <c r="CM111" s="974" t="s">
        <v>441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438</v>
      </c>
      <c r="DH111" s="978"/>
      <c r="DI111" s="978"/>
      <c r="DJ111" s="978"/>
      <c r="DK111" s="978"/>
      <c r="DL111" s="978" t="s">
        <v>438</v>
      </c>
      <c r="DM111" s="978"/>
      <c r="DN111" s="978"/>
      <c r="DO111" s="978"/>
      <c r="DP111" s="978"/>
      <c r="DQ111" s="978" t="s">
        <v>438</v>
      </c>
      <c r="DR111" s="978"/>
      <c r="DS111" s="978"/>
      <c r="DT111" s="978"/>
      <c r="DU111" s="978"/>
      <c r="DV111" s="979" t="s">
        <v>438</v>
      </c>
      <c r="DW111" s="979"/>
      <c r="DX111" s="979"/>
      <c r="DY111" s="979"/>
      <c r="DZ111" s="980"/>
    </row>
    <row r="112" spans="1:131" s="248" customFormat="1" ht="26.25" customHeight="1" x14ac:dyDescent="0.15">
      <c r="A112" s="1010" t="s">
        <v>442</v>
      </c>
      <c r="B112" s="1011"/>
      <c r="C112" s="1008" t="s">
        <v>443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438</v>
      </c>
      <c r="AB112" s="1017"/>
      <c r="AC112" s="1017"/>
      <c r="AD112" s="1017"/>
      <c r="AE112" s="1018"/>
      <c r="AF112" s="1019" t="s">
        <v>438</v>
      </c>
      <c r="AG112" s="1017"/>
      <c r="AH112" s="1017"/>
      <c r="AI112" s="1017"/>
      <c r="AJ112" s="1018"/>
      <c r="AK112" s="1019" t="s">
        <v>438</v>
      </c>
      <c r="AL112" s="1017"/>
      <c r="AM112" s="1017"/>
      <c r="AN112" s="1017"/>
      <c r="AO112" s="1018"/>
      <c r="AP112" s="1020" t="s">
        <v>438</v>
      </c>
      <c r="AQ112" s="1021"/>
      <c r="AR112" s="1021"/>
      <c r="AS112" s="1021"/>
      <c r="AT112" s="1022"/>
      <c r="AU112" s="958"/>
      <c r="AV112" s="959"/>
      <c r="AW112" s="959"/>
      <c r="AX112" s="959"/>
      <c r="AY112" s="959"/>
      <c r="AZ112" s="1007" t="s">
        <v>444</v>
      </c>
      <c r="BA112" s="1008"/>
      <c r="BB112" s="1008"/>
      <c r="BC112" s="1008"/>
      <c r="BD112" s="1008"/>
      <c r="BE112" s="1008"/>
      <c r="BF112" s="1008"/>
      <c r="BG112" s="1008"/>
      <c r="BH112" s="1008"/>
      <c r="BI112" s="1008"/>
      <c r="BJ112" s="1008"/>
      <c r="BK112" s="1008"/>
      <c r="BL112" s="1008"/>
      <c r="BM112" s="1008"/>
      <c r="BN112" s="1008"/>
      <c r="BO112" s="1008"/>
      <c r="BP112" s="1009"/>
      <c r="BQ112" s="977">
        <v>10749031</v>
      </c>
      <c r="BR112" s="978"/>
      <c r="BS112" s="978"/>
      <c r="BT112" s="978"/>
      <c r="BU112" s="978"/>
      <c r="BV112" s="978">
        <v>9329052</v>
      </c>
      <c r="BW112" s="978"/>
      <c r="BX112" s="978"/>
      <c r="BY112" s="978"/>
      <c r="BZ112" s="978"/>
      <c r="CA112" s="978">
        <v>7959537</v>
      </c>
      <c r="CB112" s="978"/>
      <c r="CC112" s="978"/>
      <c r="CD112" s="978"/>
      <c r="CE112" s="978"/>
      <c r="CF112" s="972">
        <v>101.9</v>
      </c>
      <c r="CG112" s="973"/>
      <c r="CH112" s="973"/>
      <c r="CI112" s="973"/>
      <c r="CJ112" s="973"/>
      <c r="CK112" s="1003"/>
      <c r="CL112" s="1004"/>
      <c r="CM112" s="974" t="s">
        <v>445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438</v>
      </c>
      <c r="DH112" s="978"/>
      <c r="DI112" s="978"/>
      <c r="DJ112" s="978"/>
      <c r="DK112" s="978"/>
      <c r="DL112" s="978" t="s">
        <v>438</v>
      </c>
      <c r="DM112" s="978"/>
      <c r="DN112" s="978"/>
      <c r="DO112" s="978"/>
      <c r="DP112" s="978"/>
      <c r="DQ112" s="978" t="s">
        <v>438</v>
      </c>
      <c r="DR112" s="978"/>
      <c r="DS112" s="978"/>
      <c r="DT112" s="978"/>
      <c r="DU112" s="978"/>
      <c r="DV112" s="979" t="s">
        <v>438</v>
      </c>
      <c r="DW112" s="979"/>
      <c r="DX112" s="979"/>
      <c r="DY112" s="979"/>
      <c r="DZ112" s="980"/>
    </row>
    <row r="113" spans="1:130" s="248" customFormat="1" ht="26.25" customHeight="1" x14ac:dyDescent="0.15">
      <c r="A113" s="1012"/>
      <c r="B113" s="1013"/>
      <c r="C113" s="1008" t="s">
        <v>446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701812</v>
      </c>
      <c r="AB113" s="992"/>
      <c r="AC113" s="992"/>
      <c r="AD113" s="992"/>
      <c r="AE113" s="993"/>
      <c r="AF113" s="994">
        <v>528706</v>
      </c>
      <c r="AG113" s="992"/>
      <c r="AH113" s="992"/>
      <c r="AI113" s="992"/>
      <c r="AJ113" s="993"/>
      <c r="AK113" s="994">
        <v>471946</v>
      </c>
      <c r="AL113" s="992"/>
      <c r="AM113" s="992"/>
      <c r="AN113" s="992"/>
      <c r="AO113" s="993"/>
      <c r="AP113" s="995">
        <v>6</v>
      </c>
      <c r="AQ113" s="996"/>
      <c r="AR113" s="996"/>
      <c r="AS113" s="996"/>
      <c r="AT113" s="997"/>
      <c r="AU113" s="958"/>
      <c r="AV113" s="959"/>
      <c r="AW113" s="959"/>
      <c r="AX113" s="959"/>
      <c r="AY113" s="959"/>
      <c r="AZ113" s="1007" t="s">
        <v>447</v>
      </c>
      <c r="BA113" s="1008"/>
      <c r="BB113" s="1008"/>
      <c r="BC113" s="1008"/>
      <c r="BD113" s="1008"/>
      <c r="BE113" s="1008"/>
      <c r="BF113" s="1008"/>
      <c r="BG113" s="1008"/>
      <c r="BH113" s="1008"/>
      <c r="BI113" s="1008"/>
      <c r="BJ113" s="1008"/>
      <c r="BK113" s="1008"/>
      <c r="BL113" s="1008"/>
      <c r="BM113" s="1008"/>
      <c r="BN113" s="1008"/>
      <c r="BO113" s="1008"/>
      <c r="BP113" s="1009"/>
      <c r="BQ113" s="977">
        <v>2045578</v>
      </c>
      <c r="BR113" s="978"/>
      <c r="BS113" s="978"/>
      <c r="BT113" s="978"/>
      <c r="BU113" s="978"/>
      <c r="BV113" s="978">
        <v>2178432</v>
      </c>
      <c r="BW113" s="978"/>
      <c r="BX113" s="978"/>
      <c r="BY113" s="978"/>
      <c r="BZ113" s="978"/>
      <c r="CA113" s="978">
        <v>2477864</v>
      </c>
      <c r="CB113" s="978"/>
      <c r="CC113" s="978"/>
      <c r="CD113" s="978"/>
      <c r="CE113" s="978"/>
      <c r="CF113" s="972">
        <v>31.7</v>
      </c>
      <c r="CG113" s="973"/>
      <c r="CH113" s="973"/>
      <c r="CI113" s="973"/>
      <c r="CJ113" s="973"/>
      <c r="CK113" s="1003"/>
      <c r="CL113" s="1004"/>
      <c r="CM113" s="974" t="s">
        <v>448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438</v>
      </c>
      <c r="DH113" s="1017"/>
      <c r="DI113" s="1017"/>
      <c r="DJ113" s="1017"/>
      <c r="DK113" s="1018"/>
      <c r="DL113" s="1019" t="s">
        <v>438</v>
      </c>
      <c r="DM113" s="1017"/>
      <c r="DN113" s="1017"/>
      <c r="DO113" s="1017"/>
      <c r="DP113" s="1018"/>
      <c r="DQ113" s="1019" t="s">
        <v>438</v>
      </c>
      <c r="DR113" s="1017"/>
      <c r="DS113" s="1017"/>
      <c r="DT113" s="1017"/>
      <c r="DU113" s="1018"/>
      <c r="DV113" s="1020" t="s">
        <v>438</v>
      </c>
      <c r="DW113" s="1021"/>
      <c r="DX113" s="1021"/>
      <c r="DY113" s="1021"/>
      <c r="DZ113" s="1022"/>
    </row>
    <row r="114" spans="1:130" s="248" customFormat="1" ht="26.25" customHeight="1" x14ac:dyDescent="0.15">
      <c r="A114" s="1012"/>
      <c r="B114" s="1013"/>
      <c r="C114" s="1008" t="s">
        <v>449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208819</v>
      </c>
      <c r="AB114" s="1017"/>
      <c r="AC114" s="1017"/>
      <c r="AD114" s="1017"/>
      <c r="AE114" s="1018"/>
      <c r="AF114" s="1019">
        <v>195428</v>
      </c>
      <c r="AG114" s="1017"/>
      <c r="AH114" s="1017"/>
      <c r="AI114" s="1017"/>
      <c r="AJ114" s="1018"/>
      <c r="AK114" s="1019">
        <v>238002</v>
      </c>
      <c r="AL114" s="1017"/>
      <c r="AM114" s="1017"/>
      <c r="AN114" s="1017"/>
      <c r="AO114" s="1018"/>
      <c r="AP114" s="1020">
        <v>3</v>
      </c>
      <c r="AQ114" s="1021"/>
      <c r="AR114" s="1021"/>
      <c r="AS114" s="1021"/>
      <c r="AT114" s="1022"/>
      <c r="AU114" s="958"/>
      <c r="AV114" s="959"/>
      <c r="AW114" s="959"/>
      <c r="AX114" s="959"/>
      <c r="AY114" s="959"/>
      <c r="AZ114" s="1007" t="s">
        <v>450</v>
      </c>
      <c r="BA114" s="1008"/>
      <c r="BB114" s="1008"/>
      <c r="BC114" s="1008"/>
      <c r="BD114" s="1008"/>
      <c r="BE114" s="1008"/>
      <c r="BF114" s="1008"/>
      <c r="BG114" s="1008"/>
      <c r="BH114" s="1008"/>
      <c r="BI114" s="1008"/>
      <c r="BJ114" s="1008"/>
      <c r="BK114" s="1008"/>
      <c r="BL114" s="1008"/>
      <c r="BM114" s="1008"/>
      <c r="BN114" s="1008"/>
      <c r="BO114" s="1008"/>
      <c r="BP114" s="1009"/>
      <c r="BQ114" s="977">
        <v>2114207</v>
      </c>
      <c r="BR114" s="978"/>
      <c r="BS114" s="978"/>
      <c r="BT114" s="978"/>
      <c r="BU114" s="978"/>
      <c r="BV114" s="978">
        <v>2119724</v>
      </c>
      <c r="BW114" s="978"/>
      <c r="BX114" s="978"/>
      <c r="BY114" s="978"/>
      <c r="BZ114" s="978"/>
      <c r="CA114" s="978">
        <v>2107923</v>
      </c>
      <c r="CB114" s="978"/>
      <c r="CC114" s="978"/>
      <c r="CD114" s="978"/>
      <c r="CE114" s="978"/>
      <c r="CF114" s="972">
        <v>27</v>
      </c>
      <c r="CG114" s="973"/>
      <c r="CH114" s="973"/>
      <c r="CI114" s="973"/>
      <c r="CJ114" s="973"/>
      <c r="CK114" s="1003"/>
      <c r="CL114" s="1004"/>
      <c r="CM114" s="974" t="s">
        <v>451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438</v>
      </c>
      <c r="DH114" s="1017"/>
      <c r="DI114" s="1017"/>
      <c r="DJ114" s="1017"/>
      <c r="DK114" s="1018"/>
      <c r="DL114" s="1019" t="s">
        <v>438</v>
      </c>
      <c r="DM114" s="1017"/>
      <c r="DN114" s="1017"/>
      <c r="DO114" s="1017"/>
      <c r="DP114" s="1018"/>
      <c r="DQ114" s="1019" t="s">
        <v>438</v>
      </c>
      <c r="DR114" s="1017"/>
      <c r="DS114" s="1017"/>
      <c r="DT114" s="1017"/>
      <c r="DU114" s="1018"/>
      <c r="DV114" s="1020" t="s">
        <v>438</v>
      </c>
      <c r="DW114" s="1021"/>
      <c r="DX114" s="1021"/>
      <c r="DY114" s="1021"/>
      <c r="DZ114" s="1022"/>
    </row>
    <row r="115" spans="1:130" s="248" customFormat="1" ht="26.25" customHeight="1" x14ac:dyDescent="0.15">
      <c r="A115" s="1012"/>
      <c r="B115" s="1013"/>
      <c r="C115" s="1008" t="s">
        <v>452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20722</v>
      </c>
      <c r="AB115" s="992"/>
      <c r="AC115" s="992"/>
      <c r="AD115" s="992"/>
      <c r="AE115" s="993"/>
      <c r="AF115" s="994">
        <v>17960</v>
      </c>
      <c r="AG115" s="992"/>
      <c r="AH115" s="992"/>
      <c r="AI115" s="992"/>
      <c r="AJ115" s="993"/>
      <c r="AK115" s="994">
        <v>40924</v>
      </c>
      <c r="AL115" s="992"/>
      <c r="AM115" s="992"/>
      <c r="AN115" s="992"/>
      <c r="AO115" s="993"/>
      <c r="AP115" s="995">
        <v>0.5</v>
      </c>
      <c r="AQ115" s="996"/>
      <c r="AR115" s="996"/>
      <c r="AS115" s="996"/>
      <c r="AT115" s="997"/>
      <c r="AU115" s="958"/>
      <c r="AV115" s="959"/>
      <c r="AW115" s="959"/>
      <c r="AX115" s="959"/>
      <c r="AY115" s="959"/>
      <c r="AZ115" s="1007" t="s">
        <v>453</v>
      </c>
      <c r="BA115" s="1008"/>
      <c r="BB115" s="1008"/>
      <c r="BC115" s="1008"/>
      <c r="BD115" s="1008"/>
      <c r="BE115" s="1008"/>
      <c r="BF115" s="1008"/>
      <c r="BG115" s="1008"/>
      <c r="BH115" s="1008"/>
      <c r="BI115" s="1008"/>
      <c r="BJ115" s="1008"/>
      <c r="BK115" s="1008"/>
      <c r="BL115" s="1008"/>
      <c r="BM115" s="1008"/>
      <c r="BN115" s="1008"/>
      <c r="BO115" s="1008"/>
      <c r="BP115" s="1009"/>
      <c r="BQ115" s="977">
        <v>463165</v>
      </c>
      <c r="BR115" s="978"/>
      <c r="BS115" s="978"/>
      <c r="BT115" s="978"/>
      <c r="BU115" s="978"/>
      <c r="BV115" s="978">
        <v>458348</v>
      </c>
      <c r="BW115" s="978"/>
      <c r="BX115" s="978"/>
      <c r="BY115" s="978"/>
      <c r="BZ115" s="978"/>
      <c r="CA115" s="978">
        <v>448201</v>
      </c>
      <c r="CB115" s="978"/>
      <c r="CC115" s="978"/>
      <c r="CD115" s="978"/>
      <c r="CE115" s="978"/>
      <c r="CF115" s="972">
        <v>5.7</v>
      </c>
      <c r="CG115" s="973"/>
      <c r="CH115" s="973"/>
      <c r="CI115" s="973"/>
      <c r="CJ115" s="973"/>
      <c r="CK115" s="1003"/>
      <c r="CL115" s="1004"/>
      <c r="CM115" s="1007" t="s">
        <v>454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438</v>
      </c>
      <c r="DH115" s="1017"/>
      <c r="DI115" s="1017"/>
      <c r="DJ115" s="1017"/>
      <c r="DK115" s="1018"/>
      <c r="DL115" s="1019" t="s">
        <v>438</v>
      </c>
      <c r="DM115" s="1017"/>
      <c r="DN115" s="1017"/>
      <c r="DO115" s="1017"/>
      <c r="DP115" s="1018"/>
      <c r="DQ115" s="1019" t="s">
        <v>438</v>
      </c>
      <c r="DR115" s="1017"/>
      <c r="DS115" s="1017"/>
      <c r="DT115" s="1017"/>
      <c r="DU115" s="1018"/>
      <c r="DV115" s="1020" t="s">
        <v>438</v>
      </c>
      <c r="DW115" s="1021"/>
      <c r="DX115" s="1021"/>
      <c r="DY115" s="1021"/>
      <c r="DZ115" s="1022"/>
    </row>
    <row r="116" spans="1:130" s="248" customFormat="1" ht="26.25" customHeight="1" x14ac:dyDescent="0.15">
      <c r="A116" s="1014"/>
      <c r="B116" s="1015"/>
      <c r="C116" s="1023" t="s">
        <v>455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438</v>
      </c>
      <c r="AB116" s="1017"/>
      <c r="AC116" s="1017"/>
      <c r="AD116" s="1017"/>
      <c r="AE116" s="1018"/>
      <c r="AF116" s="1019" t="s">
        <v>438</v>
      </c>
      <c r="AG116" s="1017"/>
      <c r="AH116" s="1017"/>
      <c r="AI116" s="1017"/>
      <c r="AJ116" s="1018"/>
      <c r="AK116" s="1019" t="s">
        <v>438</v>
      </c>
      <c r="AL116" s="1017"/>
      <c r="AM116" s="1017"/>
      <c r="AN116" s="1017"/>
      <c r="AO116" s="1018"/>
      <c r="AP116" s="1020" t="s">
        <v>438</v>
      </c>
      <c r="AQ116" s="1021"/>
      <c r="AR116" s="1021"/>
      <c r="AS116" s="1021"/>
      <c r="AT116" s="1022"/>
      <c r="AU116" s="958"/>
      <c r="AV116" s="959"/>
      <c r="AW116" s="959"/>
      <c r="AX116" s="959"/>
      <c r="AY116" s="959"/>
      <c r="AZ116" s="1025" t="s">
        <v>456</v>
      </c>
      <c r="BA116" s="1026"/>
      <c r="BB116" s="1026"/>
      <c r="BC116" s="1026"/>
      <c r="BD116" s="1026"/>
      <c r="BE116" s="1026"/>
      <c r="BF116" s="1026"/>
      <c r="BG116" s="1026"/>
      <c r="BH116" s="1026"/>
      <c r="BI116" s="1026"/>
      <c r="BJ116" s="1026"/>
      <c r="BK116" s="1026"/>
      <c r="BL116" s="1026"/>
      <c r="BM116" s="1026"/>
      <c r="BN116" s="1026"/>
      <c r="BO116" s="1026"/>
      <c r="BP116" s="1027"/>
      <c r="BQ116" s="977" t="s">
        <v>438</v>
      </c>
      <c r="BR116" s="978"/>
      <c r="BS116" s="978"/>
      <c r="BT116" s="978"/>
      <c r="BU116" s="978"/>
      <c r="BV116" s="978" t="s">
        <v>438</v>
      </c>
      <c r="BW116" s="978"/>
      <c r="BX116" s="978"/>
      <c r="BY116" s="978"/>
      <c r="BZ116" s="978"/>
      <c r="CA116" s="978" t="s">
        <v>438</v>
      </c>
      <c r="CB116" s="978"/>
      <c r="CC116" s="978"/>
      <c r="CD116" s="978"/>
      <c r="CE116" s="978"/>
      <c r="CF116" s="972" t="s">
        <v>438</v>
      </c>
      <c r="CG116" s="973"/>
      <c r="CH116" s="973"/>
      <c r="CI116" s="973"/>
      <c r="CJ116" s="973"/>
      <c r="CK116" s="1003"/>
      <c r="CL116" s="1004"/>
      <c r="CM116" s="974" t="s">
        <v>457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61931</v>
      </c>
      <c r="DH116" s="1017"/>
      <c r="DI116" s="1017"/>
      <c r="DJ116" s="1017"/>
      <c r="DK116" s="1018"/>
      <c r="DL116" s="1019">
        <v>55345</v>
      </c>
      <c r="DM116" s="1017"/>
      <c r="DN116" s="1017"/>
      <c r="DO116" s="1017"/>
      <c r="DP116" s="1018"/>
      <c r="DQ116" s="1019">
        <v>39986</v>
      </c>
      <c r="DR116" s="1017"/>
      <c r="DS116" s="1017"/>
      <c r="DT116" s="1017"/>
      <c r="DU116" s="1018"/>
      <c r="DV116" s="1020">
        <v>0.5</v>
      </c>
      <c r="DW116" s="1021"/>
      <c r="DX116" s="1021"/>
      <c r="DY116" s="1021"/>
      <c r="DZ116" s="1022"/>
    </row>
    <row r="117" spans="1:130" s="248"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458</v>
      </c>
      <c r="Z117" s="944"/>
      <c r="AA117" s="1034">
        <v>2740940</v>
      </c>
      <c r="AB117" s="1035"/>
      <c r="AC117" s="1035"/>
      <c r="AD117" s="1035"/>
      <c r="AE117" s="1036"/>
      <c r="AF117" s="1037">
        <v>2528337</v>
      </c>
      <c r="AG117" s="1035"/>
      <c r="AH117" s="1035"/>
      <c r="AI117" s="1035"/>
      <c r="AJ117" s="1036"/>
      <c r="AK117" s="1037">
        <v>2532824</v>
      </c>
      <c r="AL117" s="1035"/>
      <c r="AM117" s="1035"/>
      <c r="AN117" s="1035"/>
      <c r="AO117" s="1036"/>
      <c r="AP117" s="1038"/>
      <c r="AQ117" s="1039"/>
      <c r="AR117" s="1039"/>
      <c r="AS117" s="1039"/>
      <c r="AT117" s="1040"/>
      <c r="AU117" s="958"/>
      <c r="AV117" s="959"/>
      <c r="AW117" s="959"/>
      <c r="AX117" s="959"/>
      <c r="AY117" s="959"/>
      <c r="AZ117" s="1025" t="s">
        <v>459</v>
      </c>
      <c r="BA117" s="1026"/>
      <c r="BB117" s="1026"/>
      <c r="BC117" s="1026"/>
      <c r="BD117" s="1026"/>
      <c r="BE117" s="1026"/>
      <c r="BF117" s="1026"/>
      <c r="BG117" s="1026"/>
      <c r="BH117" s="1026"/>
      <c r="BI117" s="1026"/>
      <c r="BJ117" s="1026"/>
      <c r="BK117" s="1026"/>
      <c r="BL117" s="1026"/>
      <c r="BM117" s="1026"/>
      <c r="BN117" s="1026"/>
      <c r="BO117" s="1026"/>
      <c r="BP117" s="1027"/>
      <c r="BQ117" s="977" t="s">
        <v>460</v>
      </c>
      <c r="BR117" s="978"/>
      <c r="BS117" s="978"/>
      <c r="BT117" s="978"/>
      <c r="BU117" s="978"/>
      <c r="BV117" s="978" t="s">
        <v>460</v>
      </c>
      <c r="BW117" s="978"/>
      <c r="BX117" s="978"/>
      <c r="BY117" s="978"/>
      <c r="BZ117" s="978"/>
      <c r="CA117" s="978" t="s">
        <v>460</v>
      </c>
      <c r="CB117" s="978"/>
      <c r="CC117" s="978"/>
      <c r="CD117" s="978"/>
      <c r="CE117" s="978"/>
      <c r="CF117" s="972" t="s">
        <v>460</v>
      </c>
      <c r="CG117" s="973"/>
      <c r="CH117" s="973"/>
      <c r="CI117" s="973"/>
      <c r="CJ117" s="973"/>
      <c r="CK117" s="1003"/>
      <c r="CL117" s="1004"/>
      <c r="CM117" s="974" t="s">
        <v>461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460</v>
      </c>
      <c r="DH117" s="1017"/>
      <c r="DI117" s="1017"/>
      <c r="DJ117" s="1017"/>
      <c r="DK117" s="1018"/>
      <c r="DL117" s="1019" t="s">
        <v>460</v>
      </c>
      <c r="DM117" s="1017"/>
      <c r="DN117" s="1017"/>
      <c r="DO117" s="1017"/>
      <c r="DP117" s="1018"/>
      <c r="DQ117" s="1019" t="s">
        <v>460</v>
      </c>
      <c r="DR117" s="1017"/>
      <c r="DS117" s="1017"/>
      <c r="DT117" s="1017"/>
      <c r="DU117" s="1018"/>
      <c r="DV117" s="1020" t="s">
        <v>460</v>
      </c>
      <c r="DW117" s="1021"/>
      <c r="DX117" s="1021"/>
      <c r="DY117" s="1021"/>
      <c r="DZ117" s="1022"/>
    </row>
    <row r="118" spans="1:130" s="248" customFormat="1" ht="26.25" customHeight="1" x14ac:dyDescent="0.15">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430</v>
      </c>
      <c r="AB118" s="943"/>
      <c r="AC118" s="943"/>
      <c r="AD118" s="943"/>
      <c r="AE118" s="944"/>
      <c r="AF118" s="942" t="s">
        <v>431</v>
      </c>
      <c r="AG118" s="943"/>
      <c r="AH118" s="943"/>
      <c r="AI118" s="943"/>
      <c r="AJ118" s="944"/>
      <c r="AK118" s="942" t="s">
        <v>305</v>
      </c>
      <c r="AL118" s="943"/>
      <c r="AM118" s="943"/>
      <c r="AN118" s="943"/>
      <c r="AO118" s="944"/>
      <c r="AP118" s="1029" t="s">
        <v>432</v>
      </c>
      <c r="AQ118" s="1030"/>
      <c r="AR118" s="1030"/>
      <c r="AS118" s="1030"/>
      <c r="AT118" s="1031"/>
      <c r="AU118" s="958"/>
      <c r="AV118" s="959"/>
      <c r="AW118" s="959"/>
      <c r="AX118" s="959"/>
      <c r="AY118" s="959"/>
      <c r="AZ118" s="1032" t="s">
        <v>462</v>
      </c>
      <c r="BA118" s="1023"/>
      <c r="BB118" s="1023"/>
      <c r="BC118" s="1023"/>
      <c r="BD118" s="1023"/>
      <c r="BE118" s="1023"/>
      <c r="BF118" s="1023"/>
      <c r="BG118" s="1023"/>
      <c r="BH118" s="1023"/>
      <c r="BI118" s="1023"/>
      <c r="BJ118" s="1023"/>
      <c r="BK118" s="1023"/>
      <c r="BL118" s="1023"/>
      <c r="BM118" s="1023"/>
      <c r="BN118" s="1023"/>
      <c r="BO118" s="1023"/>
      <c r="BP118" s="1024"/>
      <c r="BQ118" s="1055" t="s">
        <v>463</v>
      </c>
      <c r="BR118" s="1056"/>
      <c r="BS118" s="1056"/>
      <c r="BT118" s="1056"/>
      <c r="BU118" s="1056"/>
      <c r="BV118" s="1056" t="s">
        <v>463</v>
      </c>
      <c r="BW118" s="1056"/>
      <c r="BX118" s="1056"/>
      <c r="BY118" s="1056"/>
      <c r="BZ118" s="1056"/>
      <c r="CA118" s="1056" t="s">
        <v>463</v>
      </c>
      <c r="CB118" s="1056"/>
      <c r="CC118" s="1056"/>
      <c r="CD118" s="1056"/>
      <c r="CE118" s="1056"/>
      <c r="CF118" s="972" t="s">
        <v>463</v>
      </c>
      <c r="CG118" s="973"/>
      <c r="CH118" s="973"/>
      <c r="CI118" s="973"/>
      <c r="CJ118" s="973"/>
      <c r="CK118" s="1003"/>
      <c r="CL118" s="1004"/>
      <c r="CM118" s="974" t="s">
        <v>464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463</v>
      </c>
      <c r="DH118" s="1017"/>
      <c r="DI118" s="1017"/>
      <c r="DJ118" s="1017"/>
      <c r="DK118" s="1018"/>
      <c r="DL118" s="1019" t="s">
        <v>463</v>
      </c>
      <c r="DM118" s="1017"/>
      <c r="DN118" s="1017"/>
      <c r="DO118" s="1017"/>
      <c r="DP118" s="1018"/>
      <c r="DQ118" s="1019" t="s">
        <v>463</v>
      </c>
      <c r="DR118" s="1017"/>
      <c r="DS118" s="1017"/>
      <c r="DT118" s="1017"/>
      <c r="DU118" s="1018"/>
      <c r="DV118" s="1020" t="s">
        <v>463</v>
      </c>
      <c r="DW118" s="1021"/>
      <c r="DX118" s="1021"/>
      <c r="DY118" s="1021"/>
      <c r="DZ118" s="1022"/>
    </row>
    <row r="119" spans="1:130" s="248" customFormat="1" ht="26.25" customHeight="1" x14ac:dyDescent="0.15">
      <c r="A119" s="1116"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463</v>
      </c>
      <c r="AB119" s="950"/>
      <c r="AC119" s="950"/>
      <c r="AD119" s="950"/>
      <c r="AE119" s="951"/>
      <c r="AF119" s="952" t="s">
        <v>463</v>
      </c>
      <c r="AG119" s="950"/>
      <c r="AH119" s="950"/>
      <c r="AI119" s="950"/>
      <c r="AJ119" s="951"/>
      <c r="AK119" s="952" t="s">
        <v>463</v>
      </c>
      <c r="AL119" s="950"/>
      <c r="AM119" s="950"/>
      <c r="AN119" s="950"/>
      <c r="AO119" s="951"/>
      <c r="AP119" s="953" t="s">
        <v>463</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465</v>
      </c>
      <c r="BP119" s="1064"/>
      <c r="BQ119" s="1055">
        <v>35785736</v>
      </c>
      <c r="BR119" s="1056"/>
      <c r="BS119" s="1056"/>
      <c r="BT119" s="1056"/>
      <c r="BU119" s="1056"/>
      <c r="BV119" s="1056">
        <v>34271949</v>
      </c>
      <c r="BW119" s="1056"/>
      <c r="BX119" s="1056"/>
      <c r="BY119" s="1056"/>
      <c r="BZ119" s="1056"/>
      <c r="CA119" s="1056">
        <v>32859428</v>
      </c>
      <c r="CB119" s="1056"/>
      <c r="CC119" s="1056"/>
      <c r="CD119" s="1056"/>
      <c r="CE119" s="1056"/>
      <c r="CF119" s="1057"/>
      <c r="CG119" s="1058"/>
      <c r="CH119" s="1058"/>
      <c r="CI119" s="1058"/>
      <c r="CJ119" s="1059"/>
      <c r="CK119" s="1005"/>
      <c r="CL119" s="1006"/>
      <c r="CM119" s="1060" t="s">
        <v>466</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6843</v>
      </c>
      <c r="DH119" s="1042"/>
      <c r="DI119" s="1042"/>
      <c r="DJ119" s="1042"/>
      <c r="DK119" s="1043"/>
      <c r="DL119" s="1041">
        <v>5072</v>
      </c>
      <c r="DM119" s="1042"/>
      <c r="DN119" s="1042"/>
      <c r="DO119" s="1042"/>
      <c r="DP119" s="1043"/>
      <c r="DQ119" s="1041">
        <v>3340</v>
      </c>
      <c r="DR119" s="1042"/>
      <c r="DS119" s="1042"/>
      <c r="DT119" s="1042"/>
      <c r="DU119" s="1043"/>
      <c r="DV119" s="1044">
        <v>0</v>
      </c>
      <c r="DW119" s="1045"/>
      <c r="DX119" s="1045"/>
      <c r="DY119" s="1045"/>
      <c r="DZ119" s="1046"/>
    </row>
    <row r="120" spans="1:130" s="248" customFormat="1" ht="26.25" customHeight="1" x14ac:dyDescent="0.15">
      <c r="A120" s="1117"/>
      <c r="B120" s="1004"/>
      <c r="C120" s="974" t="s">
        <v>441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128</v>
      </c>
      <c r="AB120" s="1017"/>
      <c r="AC120" s="1017"/>
      <c r="AD120" s="1017"/>
      <c r="AE120" s="1018"/>
      <c r="AF120" s="1019" t="s">
        <v>128</v>
      </c>
      <c r="AG120" s="1017"/>
      <c r="AH120" s="1017"/>
      <c r="AI120" s="1017"/>
      <c r="AJ120" s="1018"/>
      <c r="AK120" s="1019" t="s">
        <v>128</v>
      </c>
      <c r="AL120" s="1017"/>
      <c r="AM120" s="1017"/>
      <c r="AN120" s="1017"/>
      <c r="AO120" s="1018"/>
      <c r="AP120" s="1020" t="s">
        <v>128</v>
      </c>
      <c r="AQ120" s="1021"/>
      <c r="AR120" s="1021"/>
      <c r="AS120" s="1021"/>
      <c r="AT120" s="1022"/>
      <c r="AU120" s="1047" t="s">
        <v>467</v>
      </c>
      <c r="AV120" s="1048"/>
      <c r="AW120" s="1048"/>
      <c r="AX120" s="1048"/>
      <c r="AY120" s="1049"/>
      <c r="AZ120" s="998" t="s">
        <v>468</v>
      </c>
      <c r="BA120" s="947"/>
      <c r="BB120" s="947"/>
      <c r="BC120" s="947"/>
      <c r="BD120" s="947"/>
      <c r="BE120" s="947"/>
      <c r="BF120" s="947"/>
      <c r="BG120" s="947"/>
      <c r="BH120" s="947"/>
      <c r="BI120" s="947"/>
      <c r="BJ120" s="947"/>
      <c r="BK120" s="947"/>
      <c r="BL120" s="947"/>
      <c r="BM120" s="947"/>
      <c r="BN120" s="947"/>
      <c r="BO120" s="947"/>
      <c r="BP120" s="948"/>
      <c r="BQ120" s="984">
        <v>2416075</v>
      </c>
      <c r="BR120" s="985"/>
      <c r="BS120" s="985"/>
      <c r="BT120" s="985"/>
      <c r="BU120" s="985"/>
      <c r="BV120" s="985">
        <v>2540555</v>
      </c>
      <c r="BW120" s="985"/>
      <c r="BX120" s="985"/>
      <c r="BY120" s="985"/>
      <c r="BZ120" s="985"/>
      <c r="CA120" s="985">
        <v>3207792</v>
      </c>
      <c r="CB120" s="985"/>
      <c r="CC120" s="985"/>
      <c r="CD120" s="985"/>
      <c r="CE120" s="985"/>
      <c r="CF120" s="999">
        <v>41.1</v>
      </c>
      <c r="CG120" s="1000"/>
      <c r="CH120" s="1000"/>
      <c r="CI120" s="1000"/>
      <c r="CJ120" s="1000"/>
      <c r="CK120" s="1065" t="s">
        <v>469</v>
      </c>
      <c r="CL120" s="1066"/>
      <c r="CM120" s="1066"/>
      <c r="CN120" s="1066"/>
      <c r="CO120" s="1067"/>
      <c r="CP120" s="1073" t="s">
        <v>408</v>
      </c>
      <c r="CQ120" s="1074"/>
      <c r="CR120" s="1074"/>
      <c r="CS120" s="1074"/>
      <c r="CT120" s="1074"/>
      <c r="CU120" s="1074"/>
      <c r="CV120" s="1074"/>
      <c r="CW120" s="1074"/>
      <c r="CX120" s="1074"/>
      <c r="CY120" s="1074"/>
      <c r="CZ120" s="1074"/>
      <c r="DA120" s="1074"/>
      <c r="DB120" s="1074"/>
      <c r="DC120" s="1074"/>
      <c r="DD120" s="1074"/>
      <c r="DE120" s="1074"/>
      <c r="DF120" s="1075"/>
      <c r="DG120" s="984">
        <v>5916946</v>
      </c>
      <c r="DH120" s="985"/>
      <c r="DI120" s="985"/>
      <c r="DJ120" s="985"/>
      <c r="DK120" s="985"/>
      <c r="DL120" s="985">
        <v>5169020</v>
      </c>
      <c r="DM120" s="985"/>
      <c r="DN120" s="985"/>
      <c r="DO120" s="985"/>
      <c r="DP120" s="985"/>
      <c r="DQ120" s="985">
        <v>4465096</v>
      </c>
      <c r="DR120" s="985"/>
      <c r="DS120" s="985"/>
      <c r="DT120" s="985"/>
      <c r="DU120" s="985"/>
      <c r="DV120" s="986">
        <v>57.2</v>
      </c>
      <c r="DW120" s="986"/>
      <c r="DX120" s="986"/>
      <c r="DY120" s="986"/>
      <c r="DZ120" s="987"/>
    </row>
    <row r="121" spans="1:130" s="248" customFormat="1" ht="26.25" customHeight="1" x14ac:dyDescent="0.15">
      <c r="A121" s="1117"/>
      <c r="B121" s="1004"/>
      <c r="C121" s="1025" t="s">
        <v>470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128</v>
      </c>
      <c r="AB121" s="1017"/>
      <c r="AC121" s="1017"/>
      <c r="AD121" s="1017"/>
      <c r="AE121" s="1018"/>
      <c r="AF121" s="1019" t="s">
        <v>128</v>
      </c>
      <c r="AG121" s="1017"/>
      <c r="AH121" s="1017"/>
      <c r="AI121" s="1017"/>
      <c r="AJ121" s="1018"/>
      <c r="AK121" s="1019" t="s">
        <v>128</v>
      </c>
      <c r="AL121" s="1017"/>
      <c r="AM121" s="1017"/>
      <c r="AN121" s="1017"/>
      <c r="AO121" s="1018"/>
      <c r="AP121" s="1020" t="s">
        <v>128</v>
      </c>
      <c r="AQ121" s="1021"/>
      <c r="AR121" s="1021"/>
      <c r="AS121" s="1021"/>
      <c r="AT121" s="1022"/>
      <c r="AU121" s="1050"/>
      <c r="AV121" s="1051"/>
      <c r="AW121" s="1051"/>
      <c r="AX121" s="1051"/>
      <c r="AY121" s="1052"/>
      <c r="AZ121" s="1007" t="s">
        <v>471</v>
      </c>
      <c r="BA121" s="1008"/>
      <c r="BB121" s="1008"/>
      <c r="BC121" s="1008"/>
      <c r="BD121" s="1008"/>
      <c r="BE121" s="1008"/>
      <c r="BF121" s="1008"/>
      <c r="BG121" s="1008"/>
      <c r="BH121" s="1008"/>
      <c r="BI121" s="1008"/>
      <c r="BJ121" s="1008"/>
      <c r="BK121" s="1008"/>
      <c r="BL121" s="1008"/>
      <c r="BM121" s="1008"/>
      <c r="BN121" s="1008"/>
      <c r="BO121" s="1008"/>
      <c r="BP121" s="1009"/>
      <c r="BQ121" s="977">
        <v>1342582</v>
      </c>
      <c r="BR121" s="978"/>
      <c r="BS121" s="978"/>
      <c r="BT121" s="978"/>
      <c r="BU121" s="978"/>
      <c r="BV121" s="978">
        <v>1222539</v>
      </c>
      <c r="BW121" s="978"/>
      <c r="BX121" s="978"/>
      <c r="BY121" s="978"/>
      <c r="BZ121" s="978"/>
      <c r="CA121" s="978">
        <v>1112180</v>
      </c>
      <c r="CB121" s="978"/>
      <c r="CC121" s="978"/>
      <c r="CD121" s="978"/>
      <c r="CE121" s="978"/>
      <c r="CF121" s="972">
        <v>14.2</v>
      </c>
      <c r="CG121" s="973"/>
      <c r="CH121" s="973"/>
      <c r="CI121" s="973"/>
      <c r="CJ121" s="973"/>
      <c r="CK121" s="1068"/>
      <c r="CL121" s="1069"/>
      <c r="CM121" s="1069"/>
      <c r="CN121" s="1069"/>
      <c r="CO121" s="1070"/>
      <c r="CP121" s="1078" t="s">
        <v>409</v>
      </c>
      <c r="CQ121" s="1079"/>
      <c r="CR121" s="1079"/>
      <c r="CS121" s="1079"/>
      <c r="CT121" s="1079"/>
      <c r="CU121" s="1079"/>
      <c r="CV121" s="1079"/>
      <c r="CW121" s="1079"/>
      <c r="CX121" s="1079"/>
      <c r="CY121" s="1079"/>
      <c r="CZ121" s="1079"/>
      <c r="DA121" s="1079"/>
      <c r="DB121" s="1079"/>
      <c r="DC121" s="1079"/>
      <c r="DD121" s="1079"/>
      <c r="DE121" s="1079"/>
      <c r="DF121" s="1080"/>
      <c r="DG121" s="977">
        <v>4750717</v>
      </c>
      <c r="DH121" s="978"/>
      <c r="DI121" s="978"/>
      <c r="DJ121" s="978"/>
      <c r="DK121" s="978"/>
      <c r="DL121" s="978">
        <v>4086847</v>
      </c>
      <c r="DM121" s="978"/>
      <c r="DN121" s="978"/>
      <c r="DO121" s="978"/>
      <c r="DP121" s="978"/>
      <c r="DQ121" s="978">
        <v>3429188</v>
      </c>
      <c r="DR121" s="978"/>
      <c r="DS121" s="978"/>
      <c r="DT121" s="978"/>
      <c r="DU121" s="978"/>
      <c r="DV121" s="979">
        <v>43.9</v>
      </c>
      <c r="DW121" s="979"/>
      <c r="DX121" s="979"/>
      <c r="DY121" s="979"/>
      <c r="DZ121" s="980"/>
    </row>
    <row r="122" spans="1:130" s="248" customFormat="1" ht="26.25" customHeight="1" x14ac:dyDescent="0.15">
      <c r="A122" s="1117"/>
      <c r="B122" s="1004"/>
      <c r="C122" s="974" t="s">
        <v>451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128</v>
      </c>
      <c r="AG122" s="1017"/>
      <c r="AH122" s="1017"/>
      <c r="AI122" s="1017"/>
      <c r="AJ122" s="1018"/>
      <c r="AK122" s="1019" t="s">
        <v>128</v>
      </c>
      <c r="AL122" s="1017"/>
      <c r="AM122" s="1017"/>
      <c r="AN122" s="1017"/>
      <c r="AO122" s="1018"/>
      <c r="AP122" s="1020" t="s">
        <v>128</v>
      </c>
      <c r="AQ122" s="1021"/>
      <c r="AR122" s="1021"/>
      <c r="AS122" s="1021"/>
      <c r="AT122" s="1022"/>
      <c r="AU122" s="1050"/>
      <c r="AV122" s="1051"/>
      <c r="AW122" s="1051"/>
      <c r="AX122" s="1051"/>
      <c r="AY122" s="1052"/>
      <c r="AZ122" s="1032" t="s">
        <v>472</v>
      </c>
      <c r="BA122" s="1023"/>
      <c r="BB122" s="1023"/>
      <c r="BC122" s="1023"/>
      <c r="BD122" s="1023"/>
      <c r="BE122" s="1023"/>
      <c r="BF122" s="1023"/>
      <c r="BG122" s="1023"/>
      <c r="BH122" s="1023"/>
      <c r="BI122" s="1023"/>
      <c r="BJ122" s="1023"/>
      <c r="BK122" s="1023"/>
      <c r="BL122" s="1023"/>
      <c r="BM122" s="1023"/>
      <c r="BN122" s="1023"/>
      <c r="BO122" s="1023"/>
      <c r="BP122" s="1024"/>
      <c r="BQ122" s="1055">
        <v>17639307</v>
      </c>
      <c r="BR122" s="1056"/>
      <c r="BS122" s="1056"/>
      <c r="BT122" s="1056"/>
      <c r="BU122" s="1056"/>
      <c r="BV122" s="1056">
        <v>17327700</v>
      </c>
      <c r="BW122" s="1056"/>
      <c r="BX122" s="1056"/>
      <c r="BY122" s="1056"/>
      <c r="BZ122" s="1056"/>
      <c r="CA122" s="1056">
        <v>17344798</v>
      </c>
      <c r="CB122" s="1056"/>
      <c r="CC122" s="1056"/>
      <c r="CD122" s="1056"/>
      <c r="CE122" s="1056"/>
      <c r="CF122" s="1076">
        <v>222</v>
      </c>
      <c r="CG122" s="1077"/>
      <c r="CH122" s="1077"/>
      <c r="CI122" s="1077"/>
      <c r="CJ122" s="1077"/>
      <c r="CK122" s="1068"/>
      <c r="CL122" s="1069"/>
      <c r="CM122" s="1069"/>
      <c r="CN122" s="1069"/>
      <c r="CO122" s="1070"/>
      <c r="CP122" s="1078" t="s">
        <v>473</v>
      </c>
      <c r="CQ122" s="1079"/>
      <c r="CR122" s="1079"/>
      <c r="CS122" s="1079"/>
      <c r="CT122" s="1079"/>
      <c r="CU122" s="1079"/>
      <c r="CV122" s="1079"/>
      <c r="CW122" s="1079"/>
      <c r="CX122" s="1079"/>
      <c r="CY122" s="1079"/>
      <c r="CZ122" s="1079"/>
      <c r="DA122" s="1079"/>
      <c r="DB122" s="1079"/>
      <c r="DC122" s="1079"/>
      <c r="DD122" s="1079"/>
      <c r="DE122" s="1079"/>
      <c r="DF122" s="1080"/>
      <c r="DG122" s="977">
        <v>81368</v>
      </c>
      <c r="DH122" s="978"/>
      <c r="DI122" s="978"/>
      <c r="DJ122" s="978"/>
      <c r="DK122" s="978"/>
      <c r="DL122" s="978">
        <v>73185</v>
      </c>
      <c r="DM122" s="978"/>
      <c r="DN122" s="978"/>
      <c r="DO122" s="978"/>
      <c r="DP122" s="978"/>
      <c r="DQ122" s="978">
        <v>65253</v>
      </c>
      <c r="DR122" s="978"/>
      <c r="DS122" s="978"/>
      <c r="DT122" s="978"/>
      <c r="DU122" s="978"/>
      <c r="DV122" s="979">
        <v>0.8</v>
      </c>
      <c r="DW122" s="979"/>
      <c r="DX122" s="979"/>
      <c r="DY122" s="979"/>
      <c r="DZ122" s="980"/>
    </row>
    <row r="123" spans="1:130" s="248" customFormat="1" ht="26.25" customHeight="1" x14ac:dyDescent="0.15">
      <c r="A123" s="1117"/>
      <c r="B123" s="1004"/>
      <c r="C123" s="974" t="s">
        <v>457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15530</v>
      </c>
      <c r="AB123" s="1017"/>
      <c r="AC123" s="1017"/>
      <c r="AD123" s="1017"/>
      <c r="AE123" s="1018"/>
      <c r="AF123" s="1019">
        <v>16189</v>
      </c>
      <c r="AG123" s="1017"/>
      <c r="AH123" s="1017"/>
      <c r="AI123" s="1017"/>
      <c r="AJ123" s="1018"/>
      <c r="AK123" s="1019">
        <v>9393</v>
      </c>
      <c r="AL123" s="1017"/>
      <c r="AM123" s="1017"/>
      <c r="AN123" s="1017"/>
      <c r="AO123" s="1018"/>
      <c r="AP123" s="1020">
        <v>0.1</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474</v>
      </c>
      <c r="BP123" s="1064"/>
      <c r="BQ123" s="1123">
        <v>21397964</v>
      </c>
      <c r="BR123" s="1124"/>
      <c r="BS123" s="1124"/>
      <c r="BT123" s="1124"/>
      <c r="BU123" s="1124"/>
      <c r="BV123" s="1124">
        <v>21090794</v>
      </c>
      <c r="BW123" s="1124"/>
      <c r="BX123" s="1124"/>
      <c r="BY123" s="1124"/>
      <c r="BZ123" s="1124"/>
      <c r="CA123" s="1124">
        <v>21664770</v>
      </c>
      <c r="CB123" s="1124"/>
      <c r="CC123" s="1124"/>
      <c r="CD123" s="1124"/>
      <c r="CE123" s="1124"/>
      <c r="CF123" s="1057"/>
      <c r="CG123" s="1058"/>
      <c r="CH123" s="1058"/>
      <c r="CI123" s="1058"/>
      <c r="CJ123" s="1059"/>
      <c r="CK123" s="1068"/>
      <c r="CL123" s="1069"/>
      <c r="CM123" s="1069"/>
      <c r="CN123" s="1069"/>
      <c r="CO123" s="1070"/>
      <c r="CP123" s="1078" t="s">
        <v>404</v>
      </c>
      <c r="CQ123" s="1079"/>
      <c r="CR123" s="1079"/>
      <c r="CS123" s="1079"/>
      <c r="CT123" s="1079"/>
      <c r="CU123" s="1079"/>
      <c r="CV123" s="1079"/>
      <c r="CW123" s="1079"/>
      <c r="CX123" s="1079"/>
      <c r="CY123" s="1079"/>
      <c r="CZ123" s="1079"/>
      <c r="DA123" s="1079"/>
      <c r="DB123" s="1079"/>
      <c r="DC123" s="1079"/>
      <c r="DD123" s="1079"/>
      <c r="DE123" s="1079"/>
      <c r="DF123" s="1080"/>
      <c r="DG123" s="1016" t="s">
        <v>128</v>
      </c>
      <c r="DH123" s="1017"/>
      <c r="DI123" s="1017"/>
      <c r="DJ123" s="1017"/>
      <c r="DK123" s="1018"/>
      <c r="DL123" s="1019" t="s">
        <v>128</v>
      </c>
      <c r="DM123" s="1017"/>
      <c r="DN123" s="1017"/>
      <c r="DO123" s="1017"/>
      <c r="DP123" s="1018"/>
      <c r="DQ123" s="1019" t="s">
        <v>128</v>
      </c>
      <c r="DR123" s="1017"/>
      <c r="DS123" s="1017"/>
      <c r="DT123" s="1017"/>
      <c r="DU123" s="1018"/>
      <c r="DV123" s="1020" t="s">
        <v>128</v>
      </c>
      <c r="DW123" s="1021"/>
      <c r="DX123" s="1021"/>
      <c r="DY123" s="1021"/>
      <c r="DZ123" s="1022"/>
    </row>
    <row r="124" spans="1:130" s="248" customFormat="1" ht="26.25" customHeight="1" thickBot="1" x14ac:dyDescent="0.2">
      <c r="A124" s="1117"/>
      <c r="B124" s="1004"/>
      <c r="C124" s="974" t="s">
        <v>461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128</v>
      </c>
      <c r="AB124" s="1017"/>
      <c r="AC124" s="1017"/>
      <c r="AD124" s="1017"/>
      <c r="AE124" s="1018"/>
      <c r="AF124" s="1019" t="s">
        <v>128</v>
      </c>
      <c r="AG124" s="1017"/>
      <c r="AH124" s="1017"/>
      <c r="AI124" s="1017"/>
      <c r="AJ124" s="1018"/>
      <c r="AK124" s="1019" t="s">
        <v>128</v>
      </c>
      <c r="AL124" s="1017"/>
      <c r="AM124" s="1017"/>
      <c r="AN124" s="1017"/>
      <c r="AO124" s="1018"/>
      <c r="AP124" s="1020" t="s">
        <v>128</v>
      </c>
      <c r="AQ124" s="1021"/>
      <c r="AR124" s="1021"/>
      <c r="AS124" s="1021"/>
      <c r="AT124" s="1022"/>
      <c r="AU124" s="1119" t="s">
        <v>475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197.2</v>
      </c>
      <c r="BR124" s="1086"/>
      <c r="BS124" s="1086"/>
      <c r="BT124" s="1086"/>
      <c r="BU124" s="1086"/>
      <c r="BV124" s="1086">
        <v>179.5</v>
      </c>
      <c r="BW124" s="1086"/>
      <c r="BX124" s="1086"/>
      <c r="BY124" s="1086"/>
      <c r="BZ124" s="1086"/>
      <c r="CA124" s="1086">
        <v>143.30000000000001</v>
      </c>
      <c r="CB124" s="1086"/>
      <c r="CC124" s="1086"/>
      <c r="CD124" s="1086"/>
      <c r="CE124" s="1086"/>
      <c r="CF124" s="1087"/>
      <c r="CG124" s="1088"/>
      <c r="CH124" s="1088"/>
      <c r="CI124" s="1088"/>
      <c r="CJ124" s="1089"/>
      <c r="CK124" s="1071"/>
      <c r="CL124" s="1071"/>
      <c r="CM124" s="1071"/>
      <c r="CN124" s="1071"/>
      <c r="CO124" s="1072"/>
      <c r="CP124" s="1078" t="s">
        <v>476</v>
      </c>
      <c r="CQ124" s="1079"/>
      <c r="CR124" s="1079"/>
      <c r="CS124" s="1079"/>
      <c r="CT124" s="1079"/>
      <c r="CU124" s="1079"/>
      <c r="CV124" s="1079"/>
      <c r="CW124" s="1079"/>
      <c r="CX124" s="1079"/>
      <c r="CY124" s="1079"/>
      <c r="CZ124" s="1079"/>
      <c r="DA124" s="1079"/>
      <c r="DB124" s="1079"/>
      <c r="DC124" s="1079"/>
      <c r="DD124" s="1079"/>
      <c r="DE124" s="1079"/>
      <c r="DF124" s="1080"/>
      <c r="DG124" s="1063" t="s">
        <v>128</v>
      </c>
      <c r="DH124" s="1042"/>
      <c r="DI124" s="1042"/>
      <c r="DJ124" s="1042"/>
      <c r="DK124" s="1043"/>
      <c r="DL124" s="1041" t="s">
        <v>128</v>
      </c>
      <c r="DM124" s="1042"/>
      <c r="DN124" s="1042"/>
      <c r="DO124" s="1042"/>
      <c r="DP124" s="1043"/>
      <c r="DQ124" s="1041" t="s">
        <v>128</v>
      </c>
      <c r="DR124" s="1042"/>
      <c r="DS124" s="1042"/>
      <c r="DT124" s="1042"/>
      <c r="DU124" s="1043"/>
      <c r="DV124" s="1044" t="s">
        <v>128</v>
      </c>
      <c r="DW124" s="1045"/>
      <c r="DX124" s="1045"/>
      <c r="DY124" s="1045"/>
      <c r="DZ124" s="1046"/>
    </row>
    <row r="125" spans="1:130" s="248" customFormat="1" ht="26.25" customHeight="1" x14ac:dyDescent="0.15">
      <c r="A125" s="1117"/>
      <c r="B125" s="1004"/>
      <c r="C125" s="974" t="s">
        <v>464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128</v>
      </c>
      <c r="AB125" s="1017"/>
      <c r="AC125" s="1017"/>
      <c r="AD125" s="1017"/>
      <c r="AE125" s="1018"/>
      <c r="AF125" s="1019" t="s">
        <v>128</v>
      </c>
      <c r="AG125" s="1017"/>
      <c r="AH125" s="1017"/>
      <c r="AI125" s="1017"/>
      <c r="AJ125" s="1018"/>
      <c r="AK125" s="1019" t="s">
        <v>128</v>
      </c>
      <c r="AL125" s="1017"/>
      <c r="AM125" s="1017"/>
      <c r="AN125" s="1017"/>
      <c r="AO125" s="1018"/>
      <c r="AP125" s="1020" t="s">
        <v>128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477</v>
      </c>
      <c r="CL125" s="1066"/>
      <c r="CM125" s="1066"/>
      <c r="CN125" s="1066"/>
      <c r="CO125" s="1067"/>
      <c r="CP125" s="998" t="s">
        <v>478</v>
      </c>
      <c r="CQ125" s="947"/>
      <c r="CR125" s="947"/>
      <c r="CS125" s="947"/>
      <c r="CT125" s="947"/>
      <c r="CU125" s="947"/>
      <c r="CV125" s="947"/>
      <c r="CW125" s="947"/>
      <c r="CX125" s="947"/>
      <c r="CY125" s="947"/>
      <c r="CZ125" s="947"/>
      <c r="DA125" s="947"/>
      <c r="DB125" s="947"/>
      <c r="DC125" s="947"/>
      <c r="DD125" s="947"/>
      <c r="DE125" s="947"/>
      <c r="DF125" s="948"/>
      <c r="DG125" s="984" t="s">
        <v>128</v>
      </c>
      <c r="DH125" s="985"/>
      <c r="DI125" s="985"/>
      <c r="DJ125" s="985"/>
      <c r="DK125" s="985"/>
      <c r="DL125" s="985" t="s">
        <v>128</v>
      </c>
      <c r="DM125" s="985"/>
      <c r="DN125" s="985"/>
      <c r="DO125" s="985"/>
      <c r="DP125" s="985"/>
      <c r="DQ125" s="985" t="s">
        <v>128</v>
      </c>
      <c r="DR125" s="985"/>
      <c r="DS125" s="985"/>
      <c r="DT125" s="985"/>
      <c r="DU125" s="985"/>
      <c r="DV125" s="986" t="s">
        <v>128</v>
      </c>
      <c r="DW125" s="986"/>
      <c r="DX125" s="986"/>
      <c r="DY125" s="986"/>
      <c r="DZ125" s="987"/>
    </row>
    <row r="126" spans="1:130" s="248" customFormat="1" ht="26.25" customHeight="1" thickBot="1" x14ac:dyDescent="0.2">
      <c r="A126" s="1117"/>
      <c r="B126" s="1004"/>
      <c r="C126" s="974" t="s">
        <v>466</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5192</v>
      </c>
      <c r="AB126" s="1017"/>
      <c r="AC126" s="1017"/>
      <c r="AD126" s="1017"/>
      <c r="AE126" s="1018"/>
      <c r="AF126" s="1019">
        <v>1771</v>
      </c>
      <c r="AG126" s="1017"/>
      <c r="AH126" s="1017"/>
      <c r="AI126" s="1017"/>
      <c r="AJ126" s="1018"/>
      <c r="AK126" s="1019">
        <v>31531</v>
      </c>
      <c r="AL126" s="1017"/>
      <c r="AM126" s="1017"/>
      <c r="AN126" s="1017"/>
      <c r="AO126" s="1018"/>
      <c r="AP126" s="1020">
        <v>0.4</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479</v>
      </c>
      <c r="CQ126" s="1008"/>
      <c r="CR126" s="1008"/>
      <c r="CS126" s="1008"/>
      <c r="CT126" s="1008"/>
      <c r="CU126" s="1008"/>
      <c r="CV126" s="1008"/>
      <c r="CW126" s="1008"/>
      <c r="CX126" s="1008"/>
      <c r="CY126" s="1008"/>
      <c r="CZ126" s="1008"/>
      <c r="DA126" s="1008"/>
      <c r="DB126" s="1008"/>
      <c r="DC126" s="1008"/>
      <c r="DD126" s="1008"/>
      <c r="DE126" s="1008"/>
      <c r="DF126" s="1009"/>
      <c r="DG126" s="977">
        <v>434192</v>
      </c>
      <c r="DH126" s="978"/>
      <c r="DI126" s="978"/>
      <c r="DJ126" s="978"/>
      <c r="DK126" s="978"/>
      <c r="DL126" s="978">
        <v>439036</v>
      </c>
      <c r="DM126" s="978"/>
      <c r="DN126" s="978"/>
      <c r="DO126" s="978"/>
      <c r="DP126" s="978"/>
      <c r="DQ126" s="978">
        <v>438549</v>
      </c>
      <c r="DR126" s="978"/>
      <c r="DS126" s="978"/>
      <c r="DT126" s="978"/>
      <c r="DU126" s="978"/>
      <c r="DV126" s="979">
        <v>5.6</v>
      </c>
      <c r="DW126" s="979"/>
      <c r="DX126" s="979"/>
      <c r="DY126" s="979"/>
      <c r="DZ126" s="980"/>
    </row>
    <row r="127" spans="1:130" s="248" customFormat="1" ht="26.25" customHeight="1" x14ac:dyDescent="0.15">
      <c r="A127" s="1118"/>
      <c r="B127" s="1006"/>
      <c r="C127" s="1060" t="s">
        <v>480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128</v>
      </c>
      <c r="AB127" s="1017"/>
      <c r="AC127" s="1017"/>
      <c r="AD127" s="1017"/>
      <c r="AE127" s="1018"/>
      <c r="AF127" s="1019" t="s">
        <v>128</v>
      </c>
      <c r="AG127" s="1017"/>
      <c r="AH127" s="1017"/>
      <c r="AI127" s="1017"/>
      <c r="AJ127" s="1018"/>
      <c r="AK127" s="1019" t="s">
        <v>128</v>
      </c>
      <c r="AL127" s="1017"/>
      <c r="AM127" s="1017"/>
      <c r="AN127" s="1017"/>
      <c r="AO127" s="1018"/>
      <c r="AP127" s="1020" t="s">
        <v>128</v>
      </c>
      <c r="AQ127" s="1021"/>
      <c r="AR127" s="1021"/>
      <c r="AS127" s="1021"/>
      <c r="AT127" s="1022"/>
      <c r="AU127" s="284"/>
      <c r="AV127" s="284"/>
      <c r="AW127" s="284"/>
      <c r="AX127" s="1090" t="s">
        <v>481</v>
      </c>
      <c r="AY127" s="1091"/>
      <c r="AZ127" s="1091"/>
      <c r="BA127" s="1091"/>
      <c r="BB127" s="1091"/>
      <c r="BC127" s="1091"/>
      <c r="BD127" s="1091"/>
      <c r="BE127" s="1092"/>
      <c r="BF127" s="1093" t="s">
        <v>482</v>
      </c>
      <c r="BG127" s="1091"/>
      <c r="BH127" s="1091"/>
      <c r="BI127" s="1091"/>
      <c r="BJ127" s="1091"/>
      <c r="BK127" s="1091"/>
      <c r="BL127" s="1092"/>
      <c r="BM127" s="1093" t="s">
        <v>483</v>
      </c>
      <c r="BN127" s="1091"/>
      <c r="BO127" s="1091"/>
      <c r="BP127" s="1091"/>
      <c r="BQ127" s="1091"/>
      <c r="BR127" s="1091"/>
      <c r="BS127" s="1092"/>
      <c r="BT127" s="1093" t="s">
        <v>484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485</v>
      </c>
      <c r="CQ127" s="1008"/>
      <c r="CR127" s="1008"/>
      <c r="CS127" s="1008"/>
      <c r="CT127" s="1008"/>
      <c r="CU127" s="1008"/>
      <c r="CV127" s="1008"/>
      <c r="CW127" s="1008"/>
      <c r="CX127" s="1008"/>
      <c r="CY127" s="1008"/>
      <c r="CZ127" s="1008"/>
      <c r="DA127" s="1008"/>
      <c r="DB127" s="1008"/>
      <c r="DC127" s="1008"/>
      <c r="DD127" s="1008"/>
      <c r="DE127" s="1008"/>
      <c r="DF127" s="1009"/>
      <c r="DG127" s="977" t="s">
        <v>128</v>
      </c>
      <c r="DH127" s="978"/>
      <c r="DI127" s="978"/>
      <c r="DJ127" s="978"/>
      <c r="DK127" s="978"/>
      <c r="DL127" s="978" t="s">
        <v>128</v>
      </c>
      <c r="DM127" s="978"/>
      <c r="DN127" s="978"/>
      <c r="DO127" s="978"/>
      <c r="DP127" s="978"/>
      <c r="DQ127" s="978" t="s">
        <v>128</v>
      </c>
      <c r="DR127" s="978"/>
      <c r="DS127" s="978"/>
      <c r="DT127" s="978"/>
      <c r="DU127" s="978"/>
      <c r="DV127" s="979" t="s">
        <v>128</v>
      </c>
      <c r="DW127" s="979"/>
      <c r="DX127" s="979"/>
      <c r="DY127" s="979"/>
      <c r="DZ127" s="980"/>
    </row>
    <row r="128" spans="1:130" s="248" customFormat="1" ht="26.25" customHeight="1" thickBot="1" x14ac:dyDescent="0.2">
      <c r="A128" s="1101" t="s">
        <v>486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487</v>
      </c>
      <c r="X128" s="1103"/>
      <c r="Y128" s="1103"/>
      <c r="Z128" s="1104"/>
      <c r="AA128" s="1105">
        <v>148073</v>
      </c>
      <c r="AB128" s="1106"/>
      <c r="AC128" s="1106"/>
      <c r="AD128" s="1106"/>
      <c r="AE128" s="1107"/>
      <c r="AF128" s="1108">
        <v>113112</v>
      </c>
      <c r="AG128" s="1106"/>
      <c r="AH128" s="1106"/>
      <c r="AI128" s="1106"/>
      <c r="AJ128" s="1107"/>
      <c r="AK128" s="1108">
        <v>113647</v>
      </c>
      <c r="AL128" s="1106"/>
      <c r="AM128" s="1106"/>
      <c r="AN128" s="1106"/>
      <c r="AO128" s="1107"/>
      <c r="AP128" s="1109"/>
      <c r="AQ128" s="1110"/>
      <c r="AR128" s="1110"/>
      <c r="AS128" s="1110"/>
      <c r="AT128" s="1111"/>
      <c r="AU128" s="284"/>
      <c r="AV128" s="284"/>
      <c r="AW128" s="284"/>
      <c r="AX128" s="946" t="s">
        <v>488</v>
      </c>
      <c r="AY128" s="947"/>
      <c r="AZ128" s="947"/>
      <c r="BA128" s="947"/>
      <c r="BB128" s="947"/>
      <c r="BC128" s="947"/>
      <c r="BD128" s="947"/>
      <c r="BE128" s="948"/>
      <c r="BF128" s="1112" t="s">
        <v>489</v>
      </c>
      <c r="BG128" s="1113"/>
      <c r="BH128" s="1113"/>
      <c r="BI128" s="1113"/>
      <c r="BJ128" s="1113"/>
      <c r="BK128" s="1113"/>
      <c r="BL128" s="1114"/>
      <c r="BM128" s="1112">
        <v>13.45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490</v>
      </c>
      <c r="CQ128" s="1095"/>
      <c r="CR128" s="1095"/>
      <c r="CS128" s="1095"/>
      <c r="CT128" s="1095"/>
      <c r="CU128" s="1095"/>
      <c r="CV128" s="1095"/>
      <c r="CW128" s="1095"/>
      <c r="CX128" s="1095"/>
      <c r="CY128" s="1095"/>
      <c r="CZ128" s="1095"/>
      <c r="DA128" s="1095"/>
      <c r="DB128" s="1095"/>
      <c r="DC128" s="1095"/>
      <c r="DD128" s="1095"/>
      <c r="DE128" s="1095"/>
      <c r="DF128" s="1096"/>
      <c r="DG128" s="1097">
        <v>28973</v>
      </c>
      <c r="DH128" s="1098"/>
      <c r="DI128" s="1098"/>
      <c r="DJ128" s="1098"/>
      <c r="DK128" s="1098"/>
      <c r="DL128" s="1098">
        <v>19312</v>
      </c>
      <c r="DM128" s="1098"/>
      <c r="DN128" s="1098"/>
      <c r="DO128" s="1098"/>
      <c r="DP128" s="1098"/>
      <c r="DQ128" s="1098">
        <v>9652</v>
      </c>
      <c r="DR128" s="1098"/>
      <c r="DS128" s="1098"/>
      <c r="DT128" s="1098"/>
      <c r="DU128" s="1098"/>
      <c r="DV128" s="1099">
        <v>0.1</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491</v>
      </c>
      <c r="X129" s="1132"/>
      <c r="Y129" s="1132"/>
      <c r="Z129" s="1133"/>
      <c r="AA129" s="1016">
        <v>8894853</v>
      </c>
      <c r="AB129" s="1017"/>
      <c r="AC129" s="1017"/>
      <c r="AD129" s="1017"/>
      <c r="AE129" s="1018"/>
      <c r="AF129" s="1019">
        <v>8899554</v>
      </c>
      <c r="AG129" s="1017"/>
      <c r="AH129" s="1017"/>
      <c r="AI129" s="1017"/>
      <c r="AJ129" s="1018"/>
      <c r="AK129" s="1019">
        <v>9329911</v>
      </c>
      <c r="AL129" s="1017"/>
      <c r="AM129" s="1017"/>
      <c r="AN129" s="1017"/>
      <c r="AO129" s="1018"/>
      <c r="AP129" s="1134"/>
      <c r="AQ129" s="1135"/>
      <c r="AR129" s="1135"/>
      <c r="AS129" s="1135"/>
      <c r="AT129" s="1136"/>
      <c r="AU129" s="286"/>
      <c r="AV129" s="286"/>
      <c r="AW129" s="286"/>
      <c r="AX129" s="1125" t="s">
        <v>492</v>
      </c>
      <c r="AY129" s="1008"/>
      <c r="AZ129" s="1008"/>
      <c r="BA129" s="1008"/>
      <c r="BB129" s="1008"/>
      <c r="BC129" s="1008"/>
      <c r="BD129" s="1008"/>
      <c r="BE129" s="1009"/>
      <c r="BF129" s="1126" t="s">
        <v>128</v>
      </c>
      <c r="BG129" s="1127"/>
      <c r="BH129" s="1127"/>
      <c r="BI129" s="1127"/>
      <c r="BJ129" s="1127"/>
      <c r="BK129" s="1127"/>
      <c r="BL129" s="1128"/>
      <c r="BM129" s="1126">
        <v>18.45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494</v>
      </c>
      <c r="X130" s="1132"/>
      <c r="Y130" s="1132"/>
      <c r="Z130" s="1133"/>
      <c r="AA130" s="1016">
        <v>1599597</v>
      </c>
      <c r="AB130" s="1017"/>
      <c r="AC130" s="1017"/>
      <c r="AD130" s="1017"/>
      <c r="AE130" s="1018"/>
      <c r="AF130" s="1019">
        <v>1556938</v>
      </c>
      <c r="AG130" s="1017"/>
      <c r="AH130" s="1017"/>
      <c r="AI130" s="1017"/>
      <c r="AJ130" s="1018"/>
      <c r="AK130" s="1019">
        <v>1518413</v>
      </c>
      <c r="AL130" s="1017"/>
      <c r="AM130" s="1017"/>
      <c r="AN130" s="1017"/>
      <c r="AO130" s="1018"/>
      <c r="AP130" s="1134"/>
      <c r="AQ130" s="1135"/>
      <c r="AR130" s="1135"/>
      <c r="AS130" s="1135"/>
      <c r="AT130" s="1136"/>
      <c r="AU130" s="286"/>
      <c r="AV130" s="286"/>
      <c r="AW130" s="286"/>
      <c r="AX130" s="1125" t="s">
        <v>495</v>
      </c>
      <c r="AY130" s="1008"/>
      <c r="AZ130" s="1008"/>
      <c r="BA130" s="1008"/>
      <c r="BB130" s="1008"/>
      <c r="BC130" s="1008"/>
      <c r="BD130" s="1008"/>
      <c r="BE130" s="1009"/>
      <c r="BF130" s="1162">
        <v>12.2</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496</v>
      </c>
      <c r="X131" s="1170"/>
      <c r="Y131" s="1170"/>
      <c r="Z131" s="1171"/>
      <c r="AA131" s="1063">
        <v>7295256</v>
      </c>
      <c r="AB131" s="1042"/>
      <c r="AC131" s="1042"/>
      <c r="AD131" s="1042"/>
      <c r="AE131" s="1043"/>
      <c r="AF131" s="1041">
        <v>7342616</v>
      </c>
      <c r="AG131" s="1042"/>
      <c r="AH131" s="1042"/>
      <c r="AI131" s="1042"/>
      <c r="AJ131" s="1043"/>
      <c r="AK131" s="1041">
        <v>7811498</v>
      </c>
      <c r="AL131" s="1042"/>
      <c r="AM131" s="1042"/>
      <c r="AN131" s="1042"/>
      <c r="AO131" s="1043"/>
      <c r="AP131" s="1172"/>
      <c r="AQ131" s="1173"/>
      <c r="AR131" s="1173"/>
      <c r="AS131" s="1173"/>
      <c r="AT131" s="1174"/>
      <c r="AU131" s="286"/>
      <c r="AV131" s="286"/>
      <c r="AW131" s="286"/>
      <c r="AX131" s="1144" t="s">
        <v>497</v>
      </c>
      <c r="AY131" s="1095"/>
      <c r="AZ131" s="1095"/>
      <c r="BA131" s="1095"/>
      <c r="BB131" s="1095"/>
      <c r="BC131" s="1095"/>
      <c r="BD131" s="1095"/>
      <c r="BE131" s="1096"/>
      <c r="BF131" s="1145">
        <v>143.30000000000001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499</v>
      </c>
      <c r="W132" s="1155"/>
      <c r="X132" s="1155"/>
      <c r="Y132" s="1155"/>
      <c r="Z132" s="1156"/>
      <c r="AA132" s="1157">
        <v>13.615286429999999</v>
      </c>
      <c r="AB132" s="1158"/>
      <c r="AC132" s="1158"/>
      <c r="AD132" s="1158"/>
      <c r="AE132" s="1159"/>
      <c r="AF132" s="1160">
        <v>11.689112509999999</v>
      </c>
      <c r="AG132" s="1158"/>
      <c r="AH132" s="1158"/>
      <c r="AI132" s="1158"/>
      <c r="AJ132" s="1159"/>
      <c r="AK132" s="1160">
        <v>11.531258149999999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500</v>
      </c>
      <c r="W133" s="1138"/>
      <c r="X133" s="1138"/>
      <c r="Y133" s="1138"/>
      <c r="Z133" s="1139"/>
      <c r="AA133" s="1140">
        <v>13.3</v>
      </c>
      <c r="AB133" s="1141"/>
      <c r="AC133" s="1141"/>
      <c r="AD133" s="1141"/>
      <c r="AE133" s="1142"/>
      <c r="AF133" s="1140">
        <v>12.7</v>
      </c>
      <c r="AG133" s="1141"/>
      <c r="AH133" s="1141"/>
      <c r="AI133" s="1141"/>
      <c r="AJ133" s="1142"/>
      <c r="AK133" s="1140">
        <v>12.2</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nZfrZ+r6jp4jdFDeg1+ZP1xGdk7XGKw0eIzH6AZBTByte71XcECUKaESu6Goi0XflOHa7ucCjH5HcEpk03Q==" saltValue="aPxiy5c6rgE9FYh+tWfD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f/dQQSw9k/lrn7rEedmNH1Y5J2YS/7tnnD3wu/OSUfwXgxsCqBtGv0NBr9ofHJ7xa3LQRYC7Kt1KuC8r9esMg==" saltValue="nOeSPRqcbGZPr5G0ptB6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XcWypCeFdmstISkLtZMc2XUeuDvaIvZjxQaJ0NC2ZLngF/1aB6b1V4r6FCksr+H8b7HuursKk0gh75ZID1Xhw==" saltValue="P4qe0dsfVJwE3/kw3WG9+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509</v>
      </c>
      <c r="AL9" s="1178"/>
      <c r="AM9" s="1178"/>
      <c r="AN9" s="1179"/>
      <c r="AO9" s="314">
        <v>2580343</v>
      </c>
      <c r="AP9" s="314">
        <v>79596</v>
      </c>
      <c r="AQ9" s="315">
        <v>83474</v>
      </c>
      <c r="AR9" s="316">
        <v>-4.5999999999999996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510</v>
      </c>
      <c r="AL10" s="1178"/>
      <c r="AM10" s="1178"/>
      <c r="AN10" s="1179"/>
      <c r="AO10" s="317">
        <v>259179</v>
      </c>
      <c r="AP10" s="317">
        <v>7995</v>
      </c>
      <c r="AQ10" s="318">
        <v>8278</v>
      </c>
      <c r="AR10" s="319">
        <v>-3.4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511</v>
      </c>
      <c r="AL11" s="1178"/>
      <c r="AM11" s="1178"/>
      <c r="AN11" s="1179"/>
      <c r="AO11" s="317">
        <v>3220</v>
      </c>
      <c r="AP11" s="317">
        <v>99</v>
      </c>
      <c r="AQ11" s="318">
        <v>1520</v>
      </c>
      <c r="AR11" s="319">
        <v>-93.5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512</v>
      </c>
      <c r="AL12" s="1178"/>
      <c r="AM12" s="1178"/>
      <c r="AN12" s="1179"/>
      <c r="AO12" s="317" t="s">
        <v>513</v>
      </c>
      <c r="AP12" s="317" t="s">
        <v>513</v>
      </c>
      <c r="AQ12" s="318">
        <v>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514</v>
      </c>
      <c r="AL13" s="1178"/>
      <c r="AM13" s="1178"/>
      <c r="AN13" s="1179"/>
      <c r="AO13" s="317">
        <v>1914</v>
      </c>
      <c r="AP13" s="317">
        <v>59</v>
      </c>
      <c r="AQ13" s="318">
        <v>2948</v>
      </c>
      <c r="AR13" s="319">
        <v>-98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515</v>
      </c>
      <c r="AL14" s="1178"/>
      <c r="AM14" s="1178"/>
      <c r="AN14" s="1179"/>
      <c r="AO14" s="317">
        <v>48065</v>
      </c>
      <c r="AP14" s="317">
        <v>1483</v>
      </c>
      <c r="AQ14" s="318">
        <v>1798</v>
      </c>
      <c r="AR14" s="319">
        <v>-17.5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516</v>
      </c>
      <c r="AL15" s="1184"/>
      <c r="AM15" s="1184"/>
      <c r="AN15" s="1185"/>
      <c r="AO15" s="317">
        <v>-157666</v>
      </c>
      <c r="AP15" s="317">
        <v>-4864</v>
      </c>
      <c r="AQ15" s="318">
        <v>-6111</v>
      </c>
      <c r="AR15" s="319">
        <v>-20.399999999999999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2735055</v>
      </c>
      <c r="AP16" s="317">
        <v>84368</v>
      </c>
      <c r="AQ16" s="318">
        <v>91920</v>
      </c>
      <c r="AR16" s="319">
        <v>-8.1999999999999993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521</v>
      </c>
      <c r="AL21" s="1187"/>
      <c r="AM21" s="1187"/>
      <c r="AN21" s="1188"/>
      <c r="AO21" s="330">
        <v>7.59</v>
      </c>
      <c r="AP21" s="331">
        <v>8.52</v>
      </c>
      <c r="AQ21" s="332">
        <v>-0.93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522</v>
      </c>
      <c r="AL22" s="1187"/>
      <c r="AM22" s="1187"/>
      <c r="AN22" s="1188"/>
      <c r="AO22" s="335">
        <v>97.7</v>
      </c>
      <c r="AP22" s="336">
        <v>97.5</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526</v>
      </c>
      <c r="AL32" s="1181"/>
      <c r="AM32" s="1181"/>
      <c r="AN32" s="1182"/>
      <c r="AO32" s="345">
        <v>1781952</v>
      </c>
      <c r="AP32" s="345">
        <v>54968</v>
      </c>
      <c r="AQ32" s="346">
        <v>52518</v>
      </c>
      <c r="AR32" s="347">
        <v>4.7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527</v>
      </c>
      <c r="AL33" s="1181"/>
      <c r="AM33" s="1181"/>
      <c r="AN33" s="1182"/>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528</v>
      </c>
      <c r="AL34" s="1181"/>
      <c r="AM34" s="1181"/>
      <c r="AN34" s="1182"/>
      <c r="AO34" s="345" t="s">
        <v>513</v>
      </c>
      <c r="AP34" s="345" t="s">
        <v>513</v>
      </c>
      <c r="AQ34" s="346">
        <v>24</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529</v>
      </c>
      <c r="AL35" s="1181"/>
      <c r="AM35" s="1181"/>
      <c r="AN35" s="1182"/>
      <c r="AO35" s="345">
        <v>471946</v>
      </c>
      <c r="AP35" s="345">
        <v>14558</v>
      </c>
      <c r="AQ35" s="346">
        <v>18573</v>
      </c>
      <c r="AR35" s="347">
        <v>-21.6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530</v>
      </c>
      <c r="AL36" s="1181"/>
      <c r="AM36" s="1181"/>
      <c r="AN36" s="1182"/>
      <c r="AO36" s="345">
        <v>238002</v>
      </c>
      <c r="AP36" s="345">
        <v>7342</v>
      </c>
      <c r="AQ36" s="346">
        <v>2920</v>
      </c>
      <c r="AR36" s="347">
        <v>151.4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531</v>
      </c>
      <c r="AL37" s="1181"/>
      <c r="AM37" s="1181"/>
      <c r="AN37" s="1182"/>
      <c r="AO37" s="345">
        <v>40924</v>
      </c>
      <c r="AP37" s="345">
        <v>1262</v>
      </c>
      <c r="AQ37" s="346">
        <v>483</v>
      </c>
      <c r="AR37" s="347">
        <v>161.30000000000001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532</v>
      </c>
      <c r="AL38" s="1190"/>
      <c r="AM38" s="1190"/>
      <c r="AN38" s="1191"/>
      <c r="AO38" s="348" t="s">
        <v>513</v>
      </c>
      <c r="AP38" s="348" t="s">
        <v>513</v>
      </c>
      <c r="AQ38" s="349">
        <v>1</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533</v>
      </c>
      <c r="AL39" s="1190"/>
      <c r="AM39" s="1190"/>
      <c r="AN39" s="1191"/>
      <c r="AO39" s="345">
        <v>-113647</v>
      </c>
      <c r="AP39" s="345">
        <v>-3506</v>
      </c>
      <c r="AQ39" s="346">
        <v>-4335</v>
      </c>
      <c r="AR39" s="347">
        <v>-19.100000000000001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534</v>
      </c>
      <c r="AL40" s="1181"/>
      <c r="AM40" s="1181"/>
      <c r="AN40" s="1182"/>
      <c r="AO40" s="345">
        <v>-1518413</v>
      </c>
      <c r="AP40" s="345">
        <v>-46839</v>
      </c>
      <c r="AQ40" s="346">
        <v>-49481</v>
      </c>
      <c r="AR40" s="347">
        <v>-5.3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900764</v>
      </c>
      <c r="AP41" s="345">
        <v>27786</v>
      </c>
      <c r="AQ41" s="346">
        <v>20703</v>
      </c>
      <c r="AR41" s="347">
        <v>34.200000000000003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504</v>
      </c>
      <c r="AN49" s="1197" t="s">
        <v>538</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2404078</v>
      </c>
      <c r="AN51" s="367">
        <v>72397</v>
      </c>
      <c r="AO51" s="368">
        <v>19.600000000000001</v>
      </c>
      <c r="AP51" s="369">
        <v>65876</v>
      </c>
      <c r="AQ51" s="370">
        <v>-19.399999999999999</v>
      </c>
      <c r="AR51" s="371">
        <v>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500672</v>
      </c>
      <c r="AN52" s="375">
        <v>15077</v>
      </c>
      <c r="AO52" s="376">
        <v>1.1000000000000001</v>
      </c>
      <c r="AP52" s="377">
        <v>36484</v>
      </c>
      <c r="AQ52" s="378">
        <v>-3.8</v>
      </c>
      <c r="AR52" s="379">
        <v>4.9000000000000004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2801499</v>
      </c>
      <c r="AN53" s="367">
        <v>84689</v>
      </c>
      <c r="AO53" s="368">
        <v>17</v>
      </c>
      <c r="AP53" s="369">
        <v>68468</v>
      </c>
      <c r="AQ53" s="370">
        <v>3.9</v>
      </c>
      <c r="AR53" s="371">
        <v>13.1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418133</v>
      </c>
      <c r="AN54" s="375">
        <v>12640</v>
      </c>
      <c r="AO54" s="376">
        <v>-16.2</v>
      </c>
      <c r="AP54" s="377">
        <v>34140</v>
      </c>
      <c r="AQ54" s="378">
        <v>-6.4</v>
      </c>
      <c r="AR54" s="379">
        <v>-9.8000000000000007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1594160</v>
      </c>
      <c r="AN55" s="367">
        <v>48561</v>
      </c>
      <c r="AO55" s="368">
        <v>-42.7</v>
      </c>
      <c r="AP55" s="369">
        <v>69729</v>
      </c>
      <c r="AQ55" s="370">
        <v>1.8</v>
      </c>
      <c r="AR55" s="371">
        <v>-44.5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714202</v>
      </c>
      <c r="AN56" s="375">
        <v>21756</v>
      </c>
      <c r="AO56" s="376">
        <v>72.099999999999994</v>
      </c>
      <c r="AP56" s="377">
        <v>38908</v>
      </c>
      <c r="AQ56" s="378">
        <v>14</v>
      </c>
      <c r="AR56" s="379">
        <v>58.1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2135924</v>
      </c>
      <c r="AN57" s="367">
        <v>65247</v>
      </c>
      <c r="AO57" s="368">
        <v>34.4</v>
      </c>
      <c r="AP57" s="369">
        <v>74581</v>
      </c>
      <c r="AQ57" s="370">
        <v>7</v>
      </c>
      <c r="AR57" s="371">
        <v>27.4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452238</v>
      </c>
      <c r="AN58" s="375">
        <v>13815</v>
      </c>
      <c r="AO58" s="376">
        <v>-36.5</v>
      </c>
      <c r="AP58" s="377">
        <v>41563</v>
      </c>
      <c r="AQ58" s="378">
        <v>6.8</v>
      </c>
      <c r="AR58" s="379">
        <v>-43.3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1813093</v>
      </c>
      <c r="AN59" s="367">
        <v>55929</v>
      </c>
      <c r="AO59" s="368">
        <v>-14.3</v>
      </c>
      <c r="AP59" s="369">
        <v>76347</v>
      </c>
      <c r="AQ59" s="370">
        <v>2.4</v>
      </c>
      <c r="AR59" s="371">
        <v>-16.7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256450</v>
      </c>
      <c r="AN60" s="375">
        <v>7911</v>
      </c>
      <c r="AO60" s="376">
        <v>-42.7</v>
      </c>
      <c r="AP60" s="377">
        <v>41762</v>
      </c>
      <c r="AQ60" s="378">
        <v>0.5</v>
      </c>
      <c r="AR60" s="379">
        <v>-43.2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2149751</v>
      </c>
      <c r="AN61" s="382">
        <v>65365</v>
      </c>
      <c r="AO61" s="383">
        <v>2.8</v>
      </c>
      <c r="AP61" s="384">
        <v>71000</v>
      </c>
      <c r="AQ61" s="385">
        <v>-0.9</v>
      </c>
      <c r="AR61" s="371">
        <v>3.7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468339</v>
      </c>
      <c r="AN62" s="375">
        <v>14240</v>
      </c>
      <c r="AO62" s="376">
        <v>-4.4000000000000004</v>
      </c>
      <c r="AP62" s="377">
        <v>38571</v>
      </c>
      <c r="AQ62" s="378">
        <v>2.2000000000000002</v>
      </c>
      <c r="AR62" s="379">
        <v>-6.6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gp9oN11xSxnwjqAKzleWTSu3ZuJcRsKN1pKx/b/rpNS+cJtigOSJ5TXTap8U/1zDSe6q7MCqasRUHbyZGHdjQ==" saltValue="7BJXIimxujn/K50d1EuF8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cbBOd0iRY92kKYKUU+MJE5E0/sShoV2qpUj8REIcLGW3ZzWJTUZYWYzkjOuddmRb1+3GlYKfYoIGrFktfzYVYA==" saltValue="jv3oicB6FG9rbd3c0rVhB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yDpbJAQ4i3RkwpINNTncB8OG8qiJPaIzyTMpVYP3TeNy2vPPLyjsC/QNVsUX33417NORS01ZlWJZuGfiR0/LUg==" saltValue="kcSnD8CUVRCBarots3QGv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0" t="s">
        <v>3</v>
      </c>
      <c r="D47" s="1200"/>
      <c r="E47" s="1201"/>
      <c r="F47" s="11">
        <v>7.61</v>
      </c>
      <c r="G47" s="12">
        <v>8.7899999999999991</v>
      </c>
      <c r="H47" s="12">
        <v>9.92</v>
      </c>
      <c r="I47" s="12">
        <v>9.92</v>
      </c>
      <c r="J47" s="13">
        <v>10.42</v>
      </c>
    </row>
    <row r="48" spans="2:10" ht="57.75" customHeight="1" x14ac:dyDescent="0.15">
      <c r="B48" s="14"/>
      <c r="C48" s="1202" t="s">
        <v>4</v>
      </c>
      <c r="D48" s="1202"/>
      <c r="E48" s="1203"/>
      <c r="F48" s="15">
        <v>3.41</v>
      </c>
      <c r="G48" s="16">
        <v>3.48</v>
      </c>
      <c r="H48" s="16">
        <v>3.87</v>
      </c>
      <c r="I48" s="16">
        <v>3.41</v>
      </c>
      <c r="J48" s="17">
        <v>3.58</v>
      </c>
    </row>
    <row r="49" spans="2:10" ht="57.75" customHeight="1" thickBot="1" x14ac:dyDescent="0.2">
      <c r="B49" s="18"/>
      <c r="C49" s="1204" t="s">
        <v>5</v>
      </c>
      <c r="D49" s="1204"/>
      <c r="E49" s="1205"/>
      <c r="F49" s="19">
        <v>0.21</v>
      </c>
      <c r="G49" s="20">
        <v>1.83</v>
      </c>
      <c r="H49" s="20">
        <v>2.99</v>
      </c>
      <c r="I49" s="20" t="s">
        <v>559</v>
      </c>
      <c r="J49" s="21">
        <v>1.45</v>
      </c>
    </row>
    <row r="50" spans="2:10" ht="13.5" customHeight="1" x14ac:dyDescent="0.15"/>
  </sheetData>
  <sheetProtection algorithmName="SHA-512" hashValue="zNpsdlu0Jz9ls3L1INfrdxE9Lqh8nODkG+KhXFCQNUCkF4as9iY2AztbgUAyeaN9o54wQmYOWkLlMlerIFD9jQ==" saltValue="sviuFJ65FdAEv6NQYBTE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2022-03-17T10:20:53Z</cp:lastPrinted>
  <dcterms:created xsi:type="dcterms:W3CDTF">2022-02-02T05:02:26Z</dcterms:created>
  <dcterms:modified xsi:type="dcterms:W3CDTF">2022-03-25T05:16:34Z</dcterms:modified>
  <cp:category/>
</cp:coreProperties>
</file>